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5200" windowHeight="10950" tabRatio="833"/>
  </bookViews>
  <sheets>
    <sheet name="Incidence services des médecins" sheetId="7" r:id="rId1"/>
    <sheet name="Avis aux lecteurs" sheetId="9" r:id="rId2"/>
    <sheet name="Table des matières" sheetId="10" r:id="rId3"/>
    <sheet name="1. Services en Nouvelle-Écosse" sheetId="3" r:id="rId4"/>
    <sheet name="2. Services en Ontario" sheetId="4" r:id="rId5"/>
    <sheet name="3. Services au Manitoba" sheetId="5" r:id="rId6"/>
  </sheets>
  <externalReferences>
    <externalReference r:id="rId7"/>
  </externalReferences>
  <definedNames>
    <definedName name="_2010–2011_Female">'[1]2 Hospitalizations'!#REF!</definedName>
    <definedName name="_2010–2011_Male">'[1]2 Hospitalizations'!#REF!</definedName>
    <definedName name="_2011–2012_Female">'[1]2 Hospitalizations'!#REF!</definedName>
    <definedName name="_2011–2012_Male">'[1]2 Hospitalizations'!#REF!</definedName>
    <definedName name="_2012–2013_Female">'[1]2 Hospitalizations'!#REF!</definedName>
    <definedName name="_2012–2013_Male">'[1]2 Hospitalizations'!#REF!</definedName>
    <definedName name="_2013–2014_Female">'[1]2 Hospitalizations'!#REF!</definedName>
    <definedName name="_2013–2014_Male">'[1]2 Hospitalizations'!#REF!</definedName>
    <definedName name="_2014–2015_Female">'[1]2 Hospitalizations'!#REF!</definedName>
    <definedName name="_2014–2015_Male">'[1]2 Hospitalizations'!#REF!</definedName>
    <definedName name="_xlnm.Print_Area" localSheetId="0">'Incidence services des médecins'!$A$2:$A$27</definedName>
    <definedName name="_xlnm.Print_Area" localSheetId="2">'Table des matières'!$A$1:$I$18</definedName>
    <definedName name="test">#REF!</definedName>
    <definedName name="Title..C9.1">#REF!</definedName>
    <definedName name="Title..D10.1">#REF!</definedName>
    <definedName name="Title..F145.2">#REF!</definedName>
    <definedName name="Title..F145.4">#REF!</definedName>
    <definedName name="Title..F44.3">#REF!</definedName>
    <definedName name="Title..F44.5">#REF!</definedName>
    <definedName name="Title..H114.1">#REF!</definedName>
    <definedName name="Title..H46.1">#REF!</definedName>
    <definedName name="Title..H61.1">#REF!</definedName>
    <definedName name="Title..I26.1">#REF!</definedName>
    <definedName name="Title..J43.1">#REF!</definedName>
    <definedName name="Title..K18.1">#REF!</definedName>
    <definedName name="Title..L28.6">#REF!</definedName>
    <definedName name="Title..P12a">'1. Services en Nouvelle-Écosse'!$A$6</definedName>
    <definedName name="Title..P12b">'2. Services en Ontario'!$A$6</definedName>
    <definedName name="Title..P12c">'3. Services au Manitoba'!$A$6</definedName>
    <definedName name="Title..P12d">#REF!</definedName>
    <definedName name="Title..P18.1">#REF!</definedName>
    <definedName name="Title..P25.1">#REF!</definedName>
    <definedName name="Title..P32d">#REF!</definedName>
    <definedName name="Title..P33a">'1. Services en Nouvelle-Écosse'!$A$27</definedName>
    <definedName name="Title..P33b">'2. Services en Ontario'!$A$27</definedName>
    <definedName name="Title..P33c">'3. Services au Manitoba'!$A$27</definedName>
    <definedName name="Title..P43.1">#REF!</definedName>
    <definedName name="Title..P53d">#REF!</definedName>
    <definedName name="Title..P54a">'1. Services en Nouvelle-Écosse'!$A$48</definedName>
    <definedName name="Title..P54b">'2. Services en Ontario'!$A$48</definedName>
    <definedName name="Title..P54c">'3. Services au Manitoba'!$A$48</definedName>
    <definedName name="Title..P74b">'2. Services en Ontario'!$A$68</definedName>
    <definedName name="Title..P74d">#REF!</definedName>
    <definedName name="Title..P75a">'1. Services en Nouvelle-Écosse'!$A$69</definedName>
    <definedName name="Title..P75c">'3. Services au Manitoba'!$A$69</definedName>
    <definedName name="Title_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5" l="1"/>
  <c r="K51" i="5"/>
  <c r="K53" i="5"/>
  <c r="K54" i="5"/>
  <c r="K49" i="5"/>
  <c r="P75" i="3" l="1"/>
  <c r="O75" i="3"/>
  <c r="N75" i="3"/>
  <c r="M75" i="3"/>
  <c r="L75" i="3"/>
  <c r="P74" i="3"/>
  <c r="O74" i="3"/>
  <c r="N74" i="3"/>
  <c r="M74" i="3"/>
  <c r="L74" i="3"/>
  <c r="P72" i="3"/>
  <c r="O72" i="3"/>
  <c r="N72" i="3"/>
  <c r="M72" i="3"/>
  <c r="L72" i="3"/>
  <c r="P70" i="3"/>
  <c r="O70" i="3"/>
  <c r="N70" i="3"/>
  <c r="M70" i="3"/>
  <c r="L70" i="3"/>
  <c r="P54" i="3"/>
  <c r="O54" i="3"/>
  <c r="N54" i="3"/>
  <c r="M54" i="3"/>
  <c r="L54" i="3"/>
  <c r="K54" i="3"/>
  <c r="F54" i="3"/>
  <c r="O53" i="3"/>
  <c r="N53" i="3"/>
  <c r="M53" i="3"/>
  <c r="L53" i="3"/>
  <c r="K53" i="3"/>
  <c r="F53" i="3"/>
  <c r="P53" i="3" s="1"/>
  <c r="P51" i="3"/>
  <c r="L51" i="3"/>
  <c r="K50" i="3"/>
  <c r="P49" i="3"/>
  <c r="O49" i="3"/>
  <c r="N49" i="3"/>
  <c r="M49" i="3"/>
  <c r="L49" i="3"/>
  <c r="K49" i="3"/>
  <c r="F49" i="3"/>
  <c r="O33" i="3"/>
  <c r="N33" i="3"/>
  <c r="M33" i="3"/>
  <c r="L33" i="3"/>
  <c r="K33" i="3"/>
  <c r="P33" i="3" s="1"/>
  <c r="F33" i="3"/>
  <c r="O30" i="3"/>
  <c r="N30" i="3"/>
  <c r="M30" i="3"/>
  <c r="L30" i="3"/>
  <c r="K30" i="3"/>
  <c r="P30" i="3" s="1"/>
  <c r="F30" i="3"/>
  <c r="K29" i="3"/>
  <c r="O28" i="3"/>
  <c r="N28" i="3"/>
  <c r="M28" i="3"/>
  <c r="L28" i="3"/>
  <c r="K28" i="3"/>
  <c r="P28" i="3" s="1"/>
  <c r="F28" i="3"/>
  <c r="P12" i="3"/>
  <c r="O12" i="3"/>
  <c r="N12" i="3"/>
  <c r="M12" i="3"/>
  <c r="L12" i="3"/>
  <c r="P11" i="3"/>
  <c r="O11" i="3"/>
  <c r="N11" i="3"/>
  <c r="M11" i="3"/>
  <c r="L11" i="3"/>
  <c r="P9" i="3"/>
  <c r="O9" i="3"/>
  <c r="N9" i="3"/>
  <c r="M9" i="3"/>
  <c r="L9" i="3"/>
  <c r="P7" i="3"/>
  <c r="O7" i="3"/>
  <c r="N7" i="3"/>
  <c r="M7" i="3"/>
  <c r="L7" i="3"/>
  <c r="O54" i="5" l="1"/>
  <c r="N54" i="5"/>
  <c r="M54" i="5"/>
  <c r="L54" i="5"/>
  <c r="F54" i="5"/>
  <c r="P54" i="5" s="1"/>
  <c r="O53" i="5"/>
  <c r="N53" i="5"/>
  <c r="M53" i="5"/>
  <c r="L53" i="5"/>
  <c r="F53" i="5"/>
  <c r="P53" i="5" s="1"/>
  <c r="O51" i="5"/>
  <c r="N51" i="5"/>
  <c r="M51" i="5"/>
  <c r="L51" i="5"/>
  <c r="F51" i="5"/>
  <c r="P51" i="5" s="1"/>
  <c r="O49" i="5"/>
  <c r="N49" i="5"/>
  <c r="M49" i="5"/>
  <c r="L49" i="5"/>
  <c r="F49" i="5"/>
  <c r="P49" i="5" s="1"/>
  <c r="O33" i="5"/>
  <c r="N33" i="5"/>
  <c r="M33" i="5"/>
  <c r="L33" i="5"/>
  <c r="K33" i="5"/>
  <c r="F33" i="5"/>
  <c r="O32" i="5"/>
  <c r="N32" i="5"/>
  <c r="M32" i="5"/>
  <c r="L32" i="5"/>
  <c r="K32" i="5"/>
  <c r="F32" i="5"/>
  <c r="K31" i="5"/>
  <c r="O30" i="5"/>
  <c r="N30" i="5"/>
  <c r="M30" i="5"/>
  <c r="L30" i="5"/>
  <c r="K30" i="5"/>
  <c r="F30" i="5"/>
  <c r="P30" i="5" s="1"/>
  <c r="K29" i="5"/>
  <c r="O28" i="5"/>
  <c r="N28" i="5"/>
  <c r="M28" i="5"/>
  <c r="L28" i="5"/>
  <c r="K28" i="5"/>
  <c r="F28" i="5"/>
  <c r="O12" i="5"/>
  <c r="N12" i="5"/>
  <c r="M12" i="5"/>
  <c r="L12" i="5"/>
  <c r="K12" i="5"/>
  <c r="F12" i="5"/>
  <c r="O11" i="5"/>
  <c r="N11" i="5"/>
  <c r="M11" i="5"/>
  <c r="L11" i="5"/>
  <c r="K11" i="5"/>
  <c r="F11" i="5"/>
  <c r="P11" i="5" s="1"/>
  <c r="O10" i="5"/>
  <c r="N10" i="5"/>
  <c r="M10" i="5"/>
  <c r="L10" i="5"/>
  <c r="K10" i="5"/>
  <c r="F10" i="5"/>
  <c r="O9" i="5"/>
  <c r="N9" i="5"/>
  <c r="M9" i="5"/>
  <c r="L9" i="5"/>
  <c r="K9" i="5"/>
  <c r="F9" i="5"/>
  <c r="O8" i="5"/>
  <c r="N8" i="5"/>
  <c r="M8" i="5"/>
  <c r="L8" i="5"/>
  <c r="K8" i="5"/>
  <c r="F8" i="5"/>
  <c r="O7" i="5"/>
  <c r="N7" i="5"/>
  <c r="M7" i="5"/>
  <c r="L7" i="5"/>
  <c r="K7" i="5"/>
  <c r="F7" i="5"/>
  <c r="P7" i="5" s="1"/>
  <c r="O54" i="4"/>
  <c r="N54" i="4"/>
  <c r="M54" i="4"/>
  <c r="L54" i="4"/>
  <c r="K54" i="4"/>
  <c r="F54" i="4"/>
  <c r="O53" i="4"/>
  <c r="N53" i="4"/>
  <c r="M53" i="4"/>
  <c r="L53" i="4"/>
  <c r="K53" i="4"/>
  <c r="F53" i="4"/>
  <c r="K52" i="4"/>
  <c r="O51" i="4"/>
  <c r="N51" i="4"/>
  <c r="M51" i="4"/>
  <c r="L51" i="4"/>
  <c r="K51" i="4"/>
  <c r="F51" i="4"/>
  <c r="K50" i="4"/>
  <c r="O49" i="4"/>
  <c r="N49" i="4"/>
  <c r="M49" i="4"/>
  <c r="L49" i="4"/>
  <c r="K49" i="4"/>
  <c r="F49" i="4"/>
  <c r="O33" i="4"/>
  <c r="N33" i="4"/>
  <c r="M33" i="4"/>
  <c r="L33" i="4"/>
  <c r="K33" i="4"/>
  <c r="F33" i="4"/>
  <c r="O32" i="4"/>
  <c r="N32" i="4"/>
  <c r="M32" i="4"/>
  <c r="L32" i="4"/>
  <c r="K32" i="4"/>
  <c r="F32" i="4"/>
  <c r="K31" i="4"/>
  <c r="O30" i="4"/>
  <c r="N30" i="4"/>
  <c r="M30" i="4"/>
  <c r="L30" i="4"/>
  <c r="K30" i="4"/>
  <c r="F30" i="4"/>
  <c r="P30" i="4" s="1"/>
  <c r="K29" i="4"/>
  <c r="O28" i="4"/>
  <c r="N28" i="4"/>
  <c r="M28" i="4"/>
  <c r="L28" i="4"/>
  <c r="K28" i="4"/>
  <c r="F28" i="4"/>
  <c r="O12" i="4"/>
  <c r="N12" i="4"/>
  <c r="M12" i="4"/>
  <c r="L12" i="4"/>
  <c r="K12" i="4"/>
  <c r="F12" i="4"/>
  <c r="O11" i="4"/>
  <c r="N11" i="4"/>
  <c r="M11" i="4"/>
  <c r="L11" i="4"/>
  <c r="K11" i="4"/>
  <c r="F11" i="4"/>
  <c r="K10" i="4"/>
  <c r="O9" i="4"/>
  <c r="N9" i="4"/>
  <c r="M9" i="4"/>
  <c r="L9" i="4"/>
  <c r="K9" i="4"/>
  <c r="F9" i="4"/>
  <c r="K8" i="4"/>
  <c r="O7" i="4"/>
  <c r="N7" i="4"/>
  <c r="M7" i="4"/>
  <c r="L7" i="4"/>
  <c r="K7" i="4"/>
  <c r="F7" i="4"/>
  <c r="P7" i="4" l="1"/>
  <c r="P9" i="4"/>
  <c r="P11" i="4"/>
  <c r="P12" i="4"/>
  <c r="P28" i="4"/>
  <c r="P32" i="4"/>
  <c r="P33" i="4"/>
  <c r="P49" i="4"/>
  <c r="P51" i="4"/>
  <c r="P53" i="4"/>
  <c r="P54" i="4"/>
  <c r="P8" i="5"/>
  <c r="P9" i="5"/>
  <c r="P10" i="5"/>
  <c r="P12" i="5"/>
  <c r="P28" i="5"/>
  <c r="P32" i="5"/>
  <c r="P33" i="5"/>
</calcChain>
</file>

<file path=xl/sharedStrings.xml><?xml version="1.0" encoding="utf-8"?>
<sst xmlns="http://schemas.openxmlformats.org/spreadsheetml/2006/main" count="745" uniqueCount="122">
  <si>
    <r>
      <rPr>
        <sz val="30"/>
        <color theme="1"/>
        <rFont val="Calibri"/>
        <family val="2"/>
      </rPr>
      <t>Incidence de la première vague de COVID-19 sur les services des médecins, de mars à juin 2020 </t>
    </r>
    <r>
      <rPr>
        <sz val="30"/>
        <color rgb="FF000000"/>
        <rFont val="Arial"/>
        <family val="2"/>
      </rPr>
      <t>—</t>
    </r>
    <r>
      <rPr>
        <sz val="30"/>
        <color rgb="FF000000"/>
        <rFont val="Calibri"/>
        <family val="2"/>
      </rPr>
      <t xml:space="preserve"> tableaux de données</t>
    </r>
    <r>
      <rPr>
        <sz val="30"/>
        <color rgb="FF000000"/>
        <rFont val="Calibri"/>
        <family val="2"/>
      </rPr>
      <t xml:space="preserve"> </t>
    </r>
  </si>
  <si>
    <t>L’Institut canadien d’information sur la santé (ICIS) présente ces données pour faciliter vos recherches et vos analyses. Les tableaux contiennent de l’information générale sur les services facturés par les médecins pendant 2 périodes : de mars à juin 2019 et de mars à juin 2020. Cette information peut servir à comprendre l’incidence de la première vague de COVID-19 sur les services dispensés par les médecins.
À moins d’indication contraire, les données utilisées proviennent des provinces et territoires du Canada.</t>
  </si>
  <si>
    <t>Autres ressources</t>
  </si>
  <si>
    <r>
      <rPr>
        <sz val="11"/>
        <color theme="1"/>
        <rFont val="Arial"/>
        <family val="2"/>
      </rPr>
      <t>Le produit</t>
    </r>
    <r>
      <rPr>
        <sz val="11"/>
        <color rgb="FF00B0F0"/>
        <rFont val="Arial"/>
        <family val="2"/>
      </rPr>
      <t xml:space="preserve"> </t>
    </r>
    <r>
      <rPr>
        <sz val="11"/>
        <color theme="1"/>
        <rFont val="Arial"/>
        <family val="2"/>
      </rPr>
      <t xml:space="preserve">complémentaire suivant est offert sur le </t>
    </r>
    <r>
      <rPr>
        <u/>
        <sz val="11"/>
        <color rgb="FF0070C0"/>
        <rFont val="Arial"/>
        <family val="2"/>
      </rPr>
      <t>site Web de l’ICIS</t>
    </r>
    <r>
      <rPr>
        <sz val="11"/>
        <color rgb="FF000000"/>
        <rFont val="Arial"/>
        <family val="2"/>
      </rPr>
      <t> :</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</si>
  <si>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</si>
  <si>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</si>
  <si>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</si>
  <si>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</si>
  <si>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</si>
  <si>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</si>
  <si>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</si>
  <si>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</si>
  <si>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</si>
  <si>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r>
      <rPr>
        <sz val="11"/>
        <color rgb="FF000000"/>
        <rFont val="Arial"/>
        <family val="2"/>
      </rPr>
      <t xml:space="preserve">Twitter : </t>
    </r>
    <r>
      <rPr>
        <u/>
        <sz val="11"/>
        <color rgb="FF0070C0"/>
        <rFont val="Arial"/>
        <family val="2"/>
      </rPr>
      <t>twitter.com/cihi_icis</t>
    </r>
  </si>
  <si>
    <r>
      <rPr>
        <sz val="11"/>
        <color rgb="FF000000"/>
        <rFont val="Arial"/>
        <family val="2"/>
      </rPr>
      <t xml:space="preserve">Facebook : </t>
    </r>
    <r>
      <rPr>
        <u/>
        <sz val="11"/>
        <color rgb="FF0070C0"/>
        <rFont val="Arial"/>
        <family val="2"/>
      </rPr>
      <t>facebook.com/CIHI.ICIS</t>
    </r>
  </si>
  <si>
    <r>
      <rPr>
        <sz val="11"/>
        <color rgb="FF000000"/>
        <rFont val="Arial"/>
        <family val="2"/>
      </rPr>
      <t xml:space="preserve">LinkedIn : </t>
    </r>
    <r>
      <rPr>
        <u/>
        <sz val="11"/>
        <color rgb="FF0070C0"/>
        <rFont val="Arial"/>
        <family val="2"/>
      </rPr>
      <t>linkedin.com/company/canadian-institute-for-health-information</t>
    </r>
  </si>
  <si>
    <r>
      <rPr>
        <sz val="11"/>
        <color rgb="FF000000"/>
        <rFont val="Arial"/>
        <family val="2"/>
      </rPr>
      <t xml:space="preserve">Instagram : </t>
    </r>
    <r>
      <rPr>
        <u/>
        <sz val="11"/>
        <color rgb="FF0070C0"/>
        <rFont val="Arial"/>
        <family val="2"/>
      </rPr>
      <t>instagram.com/cihi_icis/</t>
    </r>
  </si>
  <si>
    <r>
      <rPr>
        <sz val="11"/>
        <color rgb="FF000000"/>
        <rFont val="Arial"/>
        <family val="2"/>
      </rPr>
      <t xml:space="preserve">YouTube : </t>
    </r>
    <r>
      <rPr>
        <u/>
        <sz val="11"/>
        <color rgb="FF0070C0"/>
        <rFont val="Arial"/>
        <family val="2"/>
      </rPr>
      <t>youtube.com/user/CIHICanada</t>
    </r>
  </si>
  <si>
    <t>Comment citer ce document</t>
  </si>
  <si>
    <r>
      <rPr>
        <sz val="11"/>
        <color theme="1"/>
        <rFont val="Arial"/>
        <family val="2"/>
      </rPr>
      <t>Institut canadien d’information sur la santé.</t>
    </r>
    <r>
      <rPr>
        <sz val="11"/>
        <color theme="1"/>
        <rFont val="Arial"/>
        <family val="2"/>
      </rPr>
      <t xml:space="preserve"> </t>
    </r>
    <r>
      <rPr>
        <i/>
        <sz val="11"/>
        <color rgb="FF000000"/>
        <rFont val="Arial"/>
        <family val="2"/>
      </rPr>
      <t>Incidence de la première vague de COVID-19 sur les services des médecins, de mars à juin 2020 — tableaux de données</t>
    </r>
    <r>
      <rPr>
        <sz val="11"/>
        <color rgb="FF000000"/>
        <rFont val="Arial"/>
        <family val="2"/>
      </rPr>
      <t>.</t>
    </r>
    <r>
      <rPr>
        <sz val="11"/>
        <color rgb="FF000000"/>
        <rFont val="Arial"/>
        <family val="2"/>
      </rPr>
      <t xml:space="preserve"> </t>
    </r>
    <r>
      <rPr>
        <sz val="11"/>
        <color rgb="FF000000"/>
        <rFont val="Arial"/>
        <family val="2"/>
      </rPr>
      <t>Ottawa, ON : ICIS; 2020.</t>
    </r>
  </si>
  <si>
    <t>Avis aux lecteurs</t>
  </si>
  <si>
    <t>Pour trouver plus d’information à ce sujet, utilisez les termes de recherche suivants : médecin; médecins; paiements; autre mode de paiement; autre mode de financement; paiements cliniques; salaire; vacation; capitation; remboursement; données; paiement brut moyen; paiement moyen; paiements du régime d’assurance maladie; équivalent temps plein; rémunération à l’acte; nombre; coût; nombre de médecins; paiements non cliniques; avantages sociaux; primes; facturation réciproque; services médicaux; services de santé; services assurés; régime d’assurance maladie; médecine familiale; spécialistes; services; paiement brut; rémunération; soins de santé; Canada; médecins spécialistes; chirurgiens spécialisés; facturation pro forma; autres régimes de rémunération; paiements versés par le gouvernement; RA; main-d’œuvre de la santé; ETP.</t>
  </si>
  <si>
    <t>Cet onglet contient des renseignements concernant les données de l’exercice en cours et les données sur les services dispensés par les médecins.</t>
  </si>
  <si>
    <t>Données de l’exercice en cours</t>
  </si>
  <si>
    <t>Que sont les données de l’exercice en cours?</t>
  </si>
  <si>
    <t>Les données de l’exercice en cours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Puisque les données sur l’exercice en cours ne sont pas finales, il faut les interpréter avec prudence.</t>
  </si>
  <si>
    <t>Que faut-il savoir sur l’utilisation de données de l’exercice en cours?</t>
  </si>
  <si>
    <t>Les données de l’exercice en cours peuvent changer</t>
  </si>
  <si>
    <t>Les données ne sont finales qu’après la date limite d’une banque de données pour l’année en question. Les données de l’exercice en cours pour une même population et une même période pourraient changer tous les mois. En effet, les données peuvent changer si les vérifications régulières de la qualité des données relèvent des erreurs et que les fournisseurs de données corrigent et soumettent des données de nouveau. Elles peuvent également changer si les soumissions initiales comprennent uniquement des données partielles qui sont complétées par des soumissions ultérieures de données de l’exercice en cours.</t>
  </si>
  <si>
    <t>Les données de l’exercice en cours peuvent être incomplètes</t>
  </si>
  <si>
    <t>Bien que les données de l’exercice en cours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 compromis en matière de qualité doit donc être pris en compte lors de l’utilisation des données de l’exercice en cours.</t>
  </si>
  <si>
    <t>La COVID-19 et les données de l’exercice en cours</t>
  </si>
  <si>
    <t>Les événements, perturbations et tendances du système de santé peuvent affecter la disponibilité et la comparabilité des données. Par exemple, la COVID-19 a ébranlé tout le système de santé de différentes façons; on doit donc s’attendre à des changements dans les données (p. ex. un nombre réduit de visites au SU ou chez le médecin). Les événements suivants, entre autres, peuvent avoir une incidence sur les données  :</t>
  </si>
  <si>
    <t>• répercussions des mesures de santé publique (c.-à-d. perturbations prévues, 
protocoles d’isolation)</t>
  </si>
  <si>
    <t>• report de la soumission des données ou soumission de données incomplètes 
provenant de secteurs sous pression, ou de secteurs dont les ressources sont 
réaffectées ou dont les flux de données existants des établissements sont 
modifiés (c-.à-d. perturbations imprévues)</t>
  </si>
  <si>
    <t>• besoin accru de données aux fins de la prise de décisions qui pourrait affecter 
provisoirement l’actualité et la disponibilité des données (p. ex. soumissions plus 
fréquentes ou obligatoires)</t>
  </si>
  <si>
    <t>• introduction de nouveaux éléments de données qui pourraient évoluer au fil du 
temps (p. ex. nouvelles manières de saisir les données sur les soins virtuels)</t>
  </si>
  <si>
    <t>Services dispensés par les médecins</t>
  </si>
  <si>
    <r>
      <rPr>
        <sz val="11"/>
        <color theme="1"/>
        <rFont val="Arial"/>
        <family val="2"/>
        <charset val="1"/>
      </rPr>
      <t xml:space="preserve">L’ICIS ne préconise pas les comparaisons interprovinciales </t>
    </r>
    <r>
      <rPr>
        <sz val="11"/>
        <color rgb="FF000000"/>
        <rFont val="Arial"/>
        <family val="2"/>
        <charset val="1"/>
      </rPr>
      <t>parce que les données sommaires présentées ici n’ont pas été ajustées en fonction des différences interprovinciales dans la facturation.</t>
    </r>
  </si>
  <si>
    <t>Critère d’exclusion</t>
  </si>
  <si>
    <t>1. Spécialistes en imagerie et de laboratoire</t>
  </si>
  <si>
    <t>Renseignements supplémentaires</t>
  </si>
  <si>
    <r>
      <rPr>
        <sz val="11"/>
        <color theme="1"/>
        <rFont val="Arial"/>
        <family val="2"/>
      </rPr>
      <t xml:space="preserve">Codes de facturation des soins virtuels créés en réponse à la pandémie : </t>
    </r>
    <r>
      <rPr>
        <u/>
        <sz val="11"/>
        <color rgb="FF0070C0"/>
        <rFont val="Arial"/>
        <family val="2"/>
      </rPr>
      <t>https://www.cihi.ca/fr/codes-de-facturation-des-medecins-en-reponse-a-la-covid-19</t>
    </r>
  </si>
  <si>
    <t>Table des matières</t>
  </si>
  <si>
    <t>Tableau 1A  Nombre de services dispensés par les médecins de famille, Nouvelle-Écosse, de mars à juin 2019 et de mars à juin 2020</t>
  </si>
  <si>
    <t>Tableau 1B  Nombre de services dispensés par les médecins spécialistes, Nouvelle-Écosse, de mars à juin 2019 et de mars à juin 2020</t>
  </si>
  <si>
    <t>Tableau 1C  Nombre de services dispensés par les chirurgiens spécialisés, Nouvelle-Écosse, de mars à juin 2019 et de mars à juin 2020</t>
  </si>
  <si>
    <t>Tableau 1D  Nombre de services dispensés par l’ensemble des médecins, Nouvelle-Écosse, de mars à juin 2019 et de mars à juin 2020</t>
  </si>
  <si>
    <t>Tableau 2A  Nombre de services dispensés par les médecins de famille, Ontario, de mars à juin 2019 et de mars à juin 2020</t>
  </si>
  <si>
    <t>Tableau 2B  Nombre de services dispensés par les médecins spécialistes, Ontario, de mars à juin 2019 et de mars à juin 2020</t>
  </si>
  <si>
    <t>Tableau 2C  Nombre de services dispensés par les chirurgiens spécialisés, Ontario, de mars à juin 2019 et de mars à juin 2020</t>
  </si>
  <si>
    <t>Tableau 2D  Nombre de services dispensés par l’ensemble des médecins, Ontario, de mars à juin 2019 et de mars à juin 2020</t>
  </si>
  <si>
    <t>Tableau 3A  Nombre de services dispensés par les médecins de famille, Manitoba, de mars à juin 2019 et de mars à juin 2020</t>
  </si>
  <si>
    <t>Tableau 3B  Nombre de services dispensés par les médecins spécialistes, Manitoba, de mars à juin 2019 et de mars à juin 2020</t>
  </si>
  <si>
    <t>Tableau 3C  Nombre de services dispensés par les chirurgiens spécialisés, Manitoba, de mars à juin 2019 et de mars à juin 2020</t>
  </si>
  <si>
    <t>Tableau 3D  Nombre de services dispensés par l’ensemble des médecins, Manitoba, de mars à juin 2019 et de mars à juin 2020</t>
  </si>
  <si>
    <t xml:space="preserve">Utilisateurs d’un lecteur d’écran : Cet onglet contient 4 tableaux. Le premier tableau s’intitule Tableau 1A : Nombre de services dispensés par les médecins de famille, Nouvelle-Écosse, de mars à juin 2019 et de mars à juin 2020. Il commence à la cellule A6 et se termine à la cellule P12. Les remarques commencent à la cellule A13 et la source, à la cellule A22. Le deuxième tableau s’intitule Tableau 1B : Nombre de services dispensés par les médecins spécialistes, Nouvelle-Écosse, de mars à juin 2019 et de mars à juin 2020. Il commence à la cellule A27 et se termine à la cellule P33. Les remarques commencent à la cellule A34 et la source, à la cellule A43. Le troisième tableau s’intitule Tableau 1C : Nombre de services dispensés par les chirurgiens spécialisés, Nouvelle-Écosse, de mars à juin 2019 et de mars à juin 2020. Il commence à la cellule A48 et se termine à la cellule P54. Les remarques commencent à la cellule A55 et la source, à la cellule A64. Le quatrième tableau s’intitule Tableau 1D : Nombre de services dispensés par l’ensemble des médecins, Nouvelle-Écosse, de mars à juin 2019 et de mars à juin 2020. Il commence à la cellule A69 et se termine à la cellule P75. Les remarques commencent à la cellule A76 et la source, à la cellule A85. Un lien de retour à la table des matières se trouve dans la cellule A2. </t>
  </si>
  <si>
    <t>Retour à la table des matières</t>
  </si>
  <si>
    <r>
      <rPr>
        <b/>
        <sz val="12"/>
        <color rgb="FF000000"/>
        <rFont val="Arial"/>
        <family val="2"/>
      </rPr>
      <t>Tableau 1A</t>
    </r>
    <r>
      <rPr>
        <i/>
        <sz val="12"/>
        <color rgb="FF000000"/>
        <rFont val="Arial"/>
        <family val="2"/>
      </rPr>
      <t xml:space="preserve"> </t>
    </r>
    <r>
      <rPr>
        <sz val="12"/>
        <color rgb="FF000000"/>
        <rFont val="Arial"/>
        <family val="2"/>
      </rPr>
      <t>Nombre de services dispensés par les médecins de famille, Nouvelle-Écosse, de mars à juin 2019 et de mars à juin 2020</t>
    </r>
  </si>
  <si>
    <t>Nombre de services</t>
  </si>
  <si>
    <t>Variation en pourcentage</t>
  </si>
  <si>
    <t>Groupes de services des médecins de famille</t>
  </si>
  <si>
    <t>Mars 
2019
Nombre de services</t>
  </si>
  <si>
    <t>Avril 
2019
Nombre de services</t>
  </si>
  <si>
    <t>Mai 
2019
Nombre de services</t>
  </si>
  <si>
    <t>Juin 
2019
Nombre de services</t>
  </si>
  <si>
    <t>Mars à juin (total)
2019
Nombre de services</t>
  </si>
  <si>
    <t>Mars 
2020
Nombre de services</t>
  </si>
  <si>
    <t>Avril 
2020
Nombre de services</t>
  </si>
  <si>
    <t>Mai 
2020
Nombre de services</t>
  </si>
  <si>
    <t>Juin 
2020
Nombre de services</t>
  </si>
  <si>
    <t>Mars à juin (total) 
2020
Nombre de services</t>
  </si>
  <si>
    <t>Mars
Variation en pourcentage</t>
  </si>
  <si>
    <t>Avril
Variation en pourcentage</t>
  </si>
  <si>
    <t>Mai
Variation en pourcentage</t>
  </si>
  <si>
    <t>Juin
Variation en pourcentage</t>
  </si>
  <si>
    <t>Mars à juin (totale)
Variation en pourcentage</t>
  </si>
  <si>
    <t>SG001 : Consultations et visites</t>
  </si>
  <si>
    <t>SG002 : Consultations et visites — soins virtuels post-COVID-19</t>
  </si>
  <si>
    <t>SG003 : Psychothérapie</t>
  </si>
  <si>
    <t>SG004 : Psychothérapie — soins virtuels post-COVID-19</t>
  </si>
  <si>
    <t>SG009 : Accouchements</t>
  </si>
  <si>
    <t>SG777 : Interventions</t>
  </si>
  <si>
    <t>Remarques</t>
  </si>
  <si>
    <t>d.n.d. : données non déclarables. À des fins de protection de la vie privée et de confidentialité, et pour limiter le risque de divulgation par recoupements, les données sur les volumes inférieurs à 5 ont été supprimées des cellules et des totaux.</t>
  </si>
  <si>
    <t>s.o. : sans objet. Ce code n’était pas disponible en 2019.</t>
  </si>
  <si>
    <t>Tous les sommaires reposent sur les demandes de remboursement que les médecins ont présentées au ministère de la Santé selon un mode de facturation à l’acte ou de facturation pro forma pour des services assurés au titre du régime provincial d’assurance maladie.</t>
  </si>
  <si>
    <t>Les groupes de services SG002 et SG004 représentent des services de soins virtuels créés en réponse à la pandémie.</t>
  </si>
  <si>
    <t>Les services de soins virtuels qui existaient avant le début de la pandémie ne sont pas inclus dans les groupes SG002 et SG004. Ces services figurent dans les groupes SG001 et SG003.</t>
  </si>
  <si>
    <t>Les spécialistes de l’imagerie et de laboratoire ne sont pas inclus.</t>
  </si>
  <si>
    <t>Les données de 2020-2021 sont des données en cours d’exercice. Voir l’avis aux lecteurs.</t>
  </si>
  <si>
    <r>
      <t>Le tableau rend compte des demandes de remboursement des médecins qui avaient fait l’objet d’un règlement en date du 1</t>
    </r>
    <r>
      <rPr>
        <vertAlign val="superscript"/>
        <sz val="9"/>
        <color theme="1"/>
        <rFont val="Arial"/>
        <family val="2"/>
      </rPr>
      <t>er</t>
    </r>
    <r>
      <rPr>
        <sz val="9"/>
        <color theme="1"/>
        <rFont val="Arial"/>
        <family val="2"/>
      </rPr>
      <t> octobre 2020.</t>
    </r>
  </si>
  <si>
    <t>Source</t>
  </si>
  <si>
    <t>Base de données nationale sur les médecins, Institut canadien d’information sur la santé.</t>
  </si>
  <si>
    <r>
      <rPr>
        <b/>
        <sz val="12"/>
        <color rgb="FF000000"/>
        <rFont val="Arial"/>
        <family val="2"/>
      </rPr>
      <t>Tableau 1B</t>
    </r>
    <r>
      <rPr>
        <i/>
        <sz val="12"/>
        <color rgb="FF000000"/>
        <rFont val="Arial"/>
        <family val="2"/>
      </rPr>
      <t xml:space="preserve"> </t>
    </r>
    <r>
      <rPr>
        <sz val="12"/>
        <color rgb="FF000000"/>
        <rFont val="Arial"/>
        <family val="2"/>
      </rPr>
      <t>Nombre de services dispensés par les médecins spécialistes, Nouvelle-Écosse, de mars à juin 2019 et de mars à juin 2020</t>
    </r>
  </si>
  <si>
    <t>Groupes de services des médecins spécialistes</t>
  </si>
  <si>
    <t>Mars à juin (total) 
2019 
Nombre de services</t>
  </si>
  <si>
    <t>Mars à juin (total)
2020 
Nombre de services</t>
  </si>
  <si>
    <t>d.n.d. : données non déclarables. À des fins de protection de la vie privée et de confidentialité, et pour limiter le risque de divulgation par recoupements, les données sur les volumes inférieurs à 5 ont été supprimées des cellules et des totaux.</t>
  </si>
  <si>
    <r>
      <rPr>
        <b/>
        <sz val="12"/>
        <color rgb="FF000000"/>
        <rFont val="Arial"/>
        <family val="2"/>
      </rPr>
      <t>Tableau 1C</t>
    </r>
    <r>
      <rPr>
        <i/>
        <sz val="12"/>
        <color rgb="FF000000"/>
        <rFont val="Arial"/>
        <family val="2"/>
      </rPr>
      <t xml:space="preserve"> </t>
    </r>
    <r>
      <rPr>
        <sz val="12"/>
        <color rgb="FF000000"/>
        <rFont val="Arial"/>
        <family val="2"/>
      </rPr>
      <t>Nombre de services dispensés par les chirurgiens spécialisés, Nouvelle-Écosse, de mars à juin 2019 et de mars à juin 2020</t>
    </r>
  </si>
  <si>
    <t>Groupes de services des chirurgiens spécialisés</t>
  </si>
  <si>
    <t>Mars à juin (total)
2019 
Nombre de services</t>
  </si>
  <si>
    <r>
      <rPr>
        <b/>
        <sz val="12"/>
        <color rgb="FF000000"/>
        <rFont val="Arial"/>
        <family val="2"/>
      </rPr>
      <t>Tableau 1D</t>
    </r>
    <r>
      <rPr>
        <i/>
        <sz val="12"/>
        <color rgb="FF000000"/>
        <rFont val="Arial"/>
        <family val="2"/>
      </rPr>
      <t xml:space="preserve"> </t>
    </r>
    <r>
      <rPr>
        <sz val="12"/>
        <color rgb="FF000000"/>
        <rFont val="Arial"/>
        <family val="2"/>
      </rPr>
      <t>Nombre de services dispensés par l’ensemble des médecins, Nouvelle-Écosse, de mars à juin 2019 et de mars à juin 2020</t>
    </r>
  </si>
  <si>
    <t>Groupes de services de l’ensemble des médecins</t>
  </si>
  <si>
    <t xml:space="preserve">Utilisateurs d’un lecteur d’écran : Cet onglet contient 4 tableaux. Le premier tableau s’intitule Tableau 2A : Nombre de services dispensés par les médecins de famille, Ontario, de mars à juin 2019 et de mars à juin 2020. Il commence à la cellule A6 et se termine à la cellule P12. Les remarques commencent à la cellule A13 et la source, à la cellule A22. Le deuxième tableau s’intitule Tableau 2B : Nombre de services dispensés par les médecins spécialistes, Ontario, de mars à juin 2019 et de mars à juin 2020. Il commence à la cellule A27 et se termine à la cellule P33. Les remarques commencent à la cellule A34 et la source, à la cellule A43. Le troisième tableau s’intitule Tableau 2C : Nombre de services dispensés par les chirurgiens spécialisés, Ontario, de mars à juin 2019 et de mars à juin 2020. Il commence à la cellule A48 et se termine à la cellule P54. Les remarques commencent à la cellule A55 et la source, à la cellule A63. Le quatrième tableau s’intitule Tableau 2D : Nombre de services dispensés par l’ensemble des médecins, Ontario, de mars à juin 2019 et de mars à juin 2020. Il commence à la cellule A68 et se termine à la cellule P74. Les remarques commencent à la cellule A75 et la source, à la cellule A83. Un lien de retour à la table des matières se trouve dans la cellule A2. </t>
  </si>
  <si>
    <r>
      <rPr>
        <b/>
        <sz val="12"/>
        <color rgb="FF000000"/>
        <rFont val="Arial"/>
        <family val="2"/>
      </rPr>
      <t>Tableau 2A</t>
    </r>
    <r>
      <rPr>
        <i/>
        <sz val="12"/>
        <color rgb="FF000000"/>
        <rFont val="Arial"/>
        <family val="2"/>
      </rPr>
      <t xml:space="preserve"> </t>
    </r>
    <r>
      <rPr>
        <sz val="12"/>
        <color rgb="FF000000"/>
        <rFont val="Arial"/>
        <family val="2"/>
      </rPr>
      <t>Nombre de services dispensés par les médecins de famille, Ontario, de mars à juin 2019 et de mars à juin 2020</t>
    </r>
  </si>
  <si>
    <t>Mars à juin (total) 
2019
Nombre de services</t>
  </si>
  <si>
    <t>N/A</t>
  </si>
  <si>
    <r>
      <rPr>
        <b/>
        <sz val="12"/>
        <color rgb="FF000000"/>
        <rFont val="Arial"/>
        <family val="2"/>
      </rPr>
      <t>Tableau 2B</t>
    </r>
    <r>
      <rPr>
        <i/>
        <sz val="12"/>
        <color rgb="FF000000"/>
        <rFont val="Arial"/>
        <family val="2"/>
      </rPr>
      <t xml:space="preserve"> </t>
    </r>
    <r>
      <rPr>
        <sz val="12"/>
        <color rgb="FF000000"/>
        <rFont val="Arial"/>
        <family val="2"/>
      </rPr>
      <t>Nombre de services dispensés par les médecins spécialistes, Ontario, de mars à juin 2019 et de mars à juin 2020</t>
    </r>
  </si>
  <si>
    <t>Mars à juin (total) 
2020
Nombre de services</t>
  </si>
  <si>
    <r>
      <rPr>
        <b/>
        <sz val="12"/>
        <color rgb="FF000000"/>
        <rFont val="Arial"/>
        <family val="2"/>
      </rPr>
      <t>Tableau 2C</t>
    </r>
    <r>
      <rPr>
        <i/>
        <sz val="12"/>
        <color rgb="FF000000"/>
        <rFont val="Arial"/>
        <family val="2"/>
      </rPr>
      <t xml:space="preserve"> </t>
    </r>
    <r>
      <rPr>
        <sz val="12"/>
        <color rgb="FF000000"/>
        <rFont val="Arial"/>
        <family val="2"/>
      </rPr>
      <t>Nombre de services dispensés par les chirurgiens spécialisés, Ontario, de mars à juin 2019 et de mars à juin 2020</t>
    </r>
  </si>
  <si>
    <r>
      <rPr>
        <b/>
        <sz val="12"/>
        <color rgb="FF000000"/>
        <rFont val="Arial"/>
        <family val="2"/>
      </rPr>
      <t>Tableau 2D</t>
    </r>
    <r>
      <rPr>
        <i/>
        <sz val="12"/>
        <color rgb="FF000000"/>
        <rFont val="Arial"/>
        <family val="2"/>
      </rPr>
      <t xml:space="preserve"> </t>
    </r>
    <r>
      <rPr>
        <sz val="12"/>
        <color rgb="FF000000"/>
        <rFont val="Arial"/>
        <family val="2"/>
      </rPr>
      <t>Nombre de services dispensés par l’ensemble des médecins, Ontario, de mars à juin 2019 et de mars à juin 2020</t>
    </r>
  </si>
  <si>
    <t xml:space="preserve">Utilisateurs d’un lecteur d’écran : Cet onglet contient 4 tableaux. Le premier tableau s’intitule Tableau 3A : Nombre de services dispensés par les médecins de famille, Manitoba, de mars à juin 2019 et de mars à juin 2020. Il commence à la cellule A6 et se termine à la cellule P12. Les remarques commencent à la cellule A13 et la source, à la cellule A22. Le deuxième tableau s’intitule Tableau 3B : Nombre de services dispensés par les médecins spécialistes, Manitoba, de mars à juin 2019 et de mars à juin 2020. Il commence à la cellule A27 et se termine à la cellule P33. Les remarques commencent à la cellule A34 et la source, à la cellule A43. Le troisième tableau s’intitule Tableau 3C : Nombre de services dispensés par les chirurgiens spécialisés, Manitoba, de mars à juin 2019 et de mars à juin 2020. Il commence à la cellule A48 et se termine à la cellule P55. Les remarques commencent à la cellule A55 et la source, à la cellule A64. Le quatrième tableau s’intitule Tableau 3D : Nombre de services dispensés par l’ensemble des médecins, Manitoba, de mars à juin 2019 et de mars à juin 2020. Il commence à la cellule A69 et se termine à la cellule P75. Les remarques commencent à la cellule A76 et la source, à la cellule A85. Un lien de retour à la table des matières se trouve dans la cellule A2. </t>
  </si>
  <si>
    <r>
      <rPr>
        <b/>
        <sz val="12"/>
        <color rgb="FF000000"/>
        <rFont val="Arial"/>
        <family val="2"/>
      </rPr>
      <t>Tableau 3A</t>
    </r>
    <r>
      <rPr>
        <i/>
        <sz val="12"/>
        <color rgb="FF000000"/>
        <rFont val="Arial"/>
        <family val="2"/>
      </rPr>
      <t xml:space="preserve"> </t>
    </r>
    <r>
      <rPr>
        <sz val="12"/>
        <color rgb="FF000000"/>
        <rFont val="Arial"/>
        <family val="2"/>
      </rPr>
      <t>Nombre de services dispensés par les médecins de famille, Manitoba, de mars à juin 2019 et de mars à juin 2020</t>
    </r>
  </si>
  <si>
    <r>
      <rPr>
        <b/>
        <sz val="12"/>
        <color rgb="FF000000"/>
        <rFont val="Arial"/>
        <family val="2"/>
      </rPr>
      <t>Tableau 3B</t>
    </r>
    <r>
      <rPr>
        <i/>
        <sz val="12"/>
        <color rgb="FF000000"/>
        <rFont val="Arial"/>
        <family val="2"/>
      </rPr>
      <t xml:space="preserve"> </t>
    </r>
    <r>
      <rPr>
        <sz val="12"/>
        <color rgb="FF000000"/>
        <rFont val="Arial"/>
        <family val="2"/>
      </rPr>
      <t>Nombre de services dispensés par les médecins spécialistes, Manitoba, de mars à juin 2019 et de mars à juin 2020</t>
    </r>
  </si>
  <si>
    <r>
      <rPr>
        <b/>
        <sz val="12"/>
        <color rgb="FF000000"/>
        <rFont val="Arial"/>
        <family val="2"/>
      </rPr>
      <t>Tableau 3C</t>
    </r>
    <r>
      <rPr>
        <i/>
        <sz val="12"/>
        <color rgb="FF000000"/>
        <rFont val="Arial"/>
        <family val="2"/>
      </rPr>
      <t xml:space="preserve"> </t>
    </r>
    <r>
      <rPr>
        <sz val="12"/>
        <color rgb="FF000000"/>
        <rFont val="Arial"/>
        <family val="2"/>
      </rPr>
      <t>Nombre de services dispensés par les chirurgiens spécialisés, Manitoba, de mars à juin 2019 et de mars à juin 2020</t>
    </r>
  </si>
  <si>
    <r>
      <rPr>
        <b/>
        <sz val="12"/>
        <color rgb="FF000000"/>
        <rFont val="Arial"/>
        <family val="2"/>
      </rPr>
      <t>Tableau 3D</t>
    </r>
    <r>
      <rPr>
        <i/>
        <sz val="12"/>
        <color rgb="FF000000"/>
        <rFont val="Arial"/>
        <family val="2"/>
      </rPr>
      <t xml:space="preserve"> </t>
    </r>
    <r>
      <rPr>
        <sz val="12"/>
        <color rgb="FF000000"/>
        <rFont val="Arial"/>
        <family val="2"/>
      </rPr>
      <t>Nombre de services dispensés par l’ensemble des médecins, Manitoba, de mars à juin 2019 et de mars à juin 2020</t>
    </r>
  </si>
  <si>
    <t>d.n.d. </t>
  </si>
  <si>
    <t>s.o. </t>
  </si>
  <si>
    <t>s.o.</t>
  </si>
  <si>
    <t>d.n.d.</t>
  </si>
  <si>
    <t>Utilisateurs d’un lecteur d’écran : Ce fichier Excel contient 7 onglets, soit la présente page titre, l’avis aux lecteurs à l’onglet 2, la table des matières à l’onglet 3 et les tableaux de données aux onglets 4 à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</si>
</sst>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Red]#,##0"/>
  </numFmts>
  <fonts count="32" x14ac:knownFonts="1">
    <font>
      <sz val="11"/>
      <color theme="1"/>
      <name val="Calibri"/>
      <family val="2"/>
      <scheme val="minor"/>
    </font>
    <font>
      <sz val="11"/>
      <color theme="1"/>
      <name val="Calibri"/>
      <family val="2"/>
      <scheme val="minor"/>
    </font>
    <font>
      <b/>
      <sz val="11"/>
      <color theme="0"/>
      <name val="Arial"/>
      <family val="2"/>
    </font>
    <font>
      <b/>
      <sz val="11"/>
      <color theme="1"/>
      <name val="Arial"/>
      <family val="2"/>
    </font>
    <font>
      <sz val="10"/>
      <name val="Arial"/>
      <family val="2"/>
    </font>
    <font>
      <sz val="11"/>
      <color theme="1"/>
      <name val="Arial"/>
      <family val="2"/>
    </font>
    <font>
      <sz val="11"/>
      <name val="Arial"/>
      <family val="2"/>
    </font>
    <font>
      <sz val="30"/>
      <name val="Calibri"/>
      <family val="2"/>
    </font>
    <font>
      <sz val="24"/>
      <name val="Calibri"/>
      <family val="2"/>
    </font>
    <font>
      <u/>
      <sz val="11"/>
      <color rgb="FF0070C0"/>
      <name val="Arial"/>
      <family val="2"/>
    </font>
    <font>
      <sz val="11"/>
      <color rgb="FF000000"/>
      <name val="Arial"/>
      <family val="2"/>
    </font>
    <font>
      <sz val="9"/>
      <name val="Arial"/>
      <family val="2"/>
    </font>
    <font>
      <sz val="11"/>
      <name val="Arial"/>
      <family val="2"/>
      <charset val="1"/>
    </font>
    <font>
      <sz val="11"/>
      <color rgb="FF00B0F0"/>
      <name val="Arial"/>
      <family val="2"/>
    </font>
    <font>
      <sz val="11"/>
      <name val="Calibri"/>
      <family val="2"/>
      <scheme val="minor"/>
    </font>
    <font>
      <sz val="30"/>
      <color theme="1"/>
      <name val="Calibri"/>
      <family val="2"/>
    </font>
    <font>
      <sz val="30"/>
      <color rgb="FF000000"/>
      <name val="Arial"/>
      <family val="2"/>
    </font>
    <font>
      <sz val="30"/>
      <color rgb="FF000000"/>
      <name val="Calibri"/>
      <family val="2"/>
    </font>
    <font>
      <i/>
      <sz val="11"/>
      <color rgb="FF000000"/>
      <name val="Arial"/>
      <family val="2"/>
    </font>
    <font>
      <sz val="11"/>
      <color theme="1"/>
      <name val="Arial"/>
      <family val="2"/>
      <charset val="1"/>
    </font>
    <font>
      <sz val="11"/>
      <color rgb="FF000000"/>
      <name val="Arial"/>
      <family val="2"/>
      <charset val="1"/>
    </font>
    <font>
      <b/>
      <sz val="12"/>
      <color rgb="FF000000"/>
      <name val="Arial"/>
      <family val="2"/>
    </font>
    <font>
      <i/>
      <sz val="12"/>
      <color rgb="FF000000"/>
      <name val="Arial"/>
      <family val="2"/>
    </font>
    <font>
      <sz val="12"/>
      <color rgb="FF000000"/>
      <name val="Arial"/>
      <family val="2"/>
    </font>
    <font>
      <b/>
      <sz val="15"/>
      <color theme="1"/>
      <name val="Calibri"/>
      <family val="2"/>
      <scheme val="minor"/>
    </font>
    <font>
      <b/>
      <sz val="9"/>
      <color theme="1"/>
      <name val="Arial"/>
      <family val="2"/>
    </font>
    <font>
      <sz val="9"/>
      <color theme="1"/>
      <name val="Calibri"/>
      <family val="2"/>
      <scheme val="minor"/>
    </font>
    <font>
      <sz val="9"/>
      <color theme="1"/>
      <name val="Arial"/>
      <family val="2"/>
    </font>
    <font>
      <vertAlign val="superscript"/>
      <sz val="9"/>
      <color theme="1"/>
      <name val="Arial"/>
      <family val="2"/>
    </font>
    <font>
      <sz val="11"/>
      <color theme="0"/>
      <name val="Arial"/>
      <family val="2"/>
    </font>
    <font>
      <sz val="18"/>
      <name val="Calibri"/>
      <family val="2"/>
    </font>
    <font>
      <strike/>
      <u/>
      <sz val="11"/>
      <color rgb="FFFF0000"/>
      <name val="Arial"/>
      <family val="2"/>
    </font>
  </fonts>
  <fills count="5">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style="thin">
        <color theme="0"/>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1"/>
      </bottom>
      <diagonal/>
    </border>
    <border>
      <left/>
      <right/>
      <top style="thin">
        <color theme="0"/>
      </top>
      <bottom/>
      <diagonal/>
    </border>
    <border>
      <left/>
      <right style="thin">
        <color theme="0"/>
      </right>
      <top/>
      <bottom/>
      <diagonal/>
    </border>
    <border>
      <left/>
      <right style="thin">
        <color theme="0"/>
      </right>
      <top style="thin">
        <color theme="1"/>
      </top>
      <bottom/>
      <diagonal/>
    </border>
    <border>
      <left style="thin">
        <color theme="0"/>
      </left>
      <right/>
      <top style="thin">
        <color theme="1"/>
      </top>
      <bottom style="thin">
        <color theme="0"/>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1"/>
      </bottom>
      <diagonal/>
    </border>
    <border>
      <left/>
      <right style="thin">
        <color theme="0"/>
      </right>
      <top/>
      <bottom style="thin">
        <color theme="1"/>
      </bottom>
      <diagonal/>
    </border>
    <border>
      <left style="thin">
        <color theme="0"/>
      </left>
      <right/>
      <top/>
      <bottom style="thin">
        <color theme="0"/>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1"/>
      </top>
      <bottom style="thin">
        <color theme="1"/>
      </bottom>
      <diagonal/>
    </border>
  </borders>
  <cellStyleXfs count="11">
    <xf numFmtId="0" fontId="0" fillId="0" borderId="0"/>
    <xf numFmtId="9" fontId="1" fillId="0" borderId="0" applyFont="0" applyFill="0" applyBorder="0" applyAlignment="0" applyProtection="0"/>
    <xf numFmtId="0" fontId="2" fillId="2" borderId="1" applyNumberFormat="0" applyProtection="0">
      <alignment horizontal="left" vertical="top"/>
    </xf>
    <xf numFmtId="0" fontId="4" fillId="0" borderId="0"/>
    <xf numFmtId="43" fontId="1" fillId="0" borderId="0" applyFont="0" applyFill="0" applyBorder="0" applyAlignment="0" applyProtection="0"/>
    <xf numFmtId="0" fontId="6" fillId="0" borderId="0" applyNumberFormat="0" applyProtection="0">
      <alignment horizontal="left" vertical="top" wrapText="1"/>
    </xf>
    <xf numFmtId="0" fontId="5" fillId="0" borderId="0"/>
    <xf numFmtId="0" fontId="7" fillId="0" borderId="0" applyNumberFormat="0" applyFill="0" applyProtection="0">
      <alignment horizontal="left" vertical="top"/>
    </xf>
    <xf numFmtId="0" fontId="8" fillId="0" borderId="0" applyNumberFormat="0" applyProtection="0">
      <alignment horizontal="left" vertical="top"/>
    </xf>
    <xf numFmtId="49" fontId="9" fillId="0" borderId="0" applyFill="0" applyBorder="0" applyAlignment="0" applyProtection="0"/>
    <xf numFmtId="0" fontId="11" fillId="0" borderId="0" applyNumberFormat="0" applyProtection="0">
      <alignment horizontal="left" vertical="top"/>
    </xf>
  </cellStyleXfs>
  <cellXfs count="143">
    <xf numFmtId="0" fontId="0" fillId="0" borderId="0" xfId="0"/>
    <xf numFmtId="0" fontId="7" fillId="0" borderId="0" xfId="7" applyAlignment="1">
      <alignment horizontal="left" vertical="top" wrapText="1"/>
    </xf>
    <xf numFmtId="0" fontId="5" fillId="0" borderId="0" xfId="6"/>
    <xf numFmtId="0" fontId="6" fillId="0" borderId="0" xfId="5">
      <alignment horizontal="left" vertical="top" wrapText="1"/>
    </xf>
    <xf numFmtId="0" fontId="8" fillId="0" borderId="0" xfId="8">
      <alignment horizontal="left" vertical="top"/>
    </xf>
    <xf numFmtId="49" fontId="6" fillId="0" borderId="0" xfId="5" applyNumberFormat="1">
      <alignment horizontal="left" vertical="top" wrapText="1"/>
    </xf>
    <xf numFmtId="49" fontId="9" fillId="0" borderId="0" xfId="9" applyAlignment="1">
      <alignment horizontal="left" vertical="top" wrapText="1"/>
    </xf>
    <xf numFmtId="0" fontId="5" fillId="0" borderId="0" xfId="6" applyAlignment="1">
      <alignment vertical="top"/>
    </xf>
    <xf numFmtId="0" fontId="10" fillId="0" borderId="0" xfId="6" applyFont="1" applyAlignment="1">
      <alignment horizontal="left"/>
    </xf>
    <xf numFmtId="49" fontId="9" fillId="0" borderId="0" xfId="9" applyAlignment="1">
      <alignment horizontal="left" vertical="top"/>
    </xf>
    <xf numFmtId="0" fontId="6" fillId="0" borderId="0" xfId="6" applyFont="1" applyAlignment="1">
      <alignment horizontal="left" vertical="top" wrapText="1"/>
    </xf>
    <xf numFmtId="0" fontId="0" fillId="0" borderId="0" xfId="0" applyAlignment="1"/>
    <xf numFmtId="0" fontId="2" fillId="2" borderId="6" xfId="2" applyFont="1" applyBorder="1" applyAlignment="1">
      <alignment horizontal="left" wrapText="1"/>
    </xf>
    <xf numFmtId="0" fontId="2" fillId="2" borderId="6" xfId="2" applyFont="1" applyBorder="1" applyAlignment="1">
      <alignment wrapText="1"/>
    </xf>
    <xf numFmtId="0" fontId="2" fillId="2" borderId="5" xfId="2" applyFont="1" applyBorder="1" applyAlignment="1">
      <alignment wrapText="1"/>
    </xf>
    <xf numFmtId="0" fontId="8" fillId="0" borderId="0" xfId="8" applyFont="1">
      <alignment horizontal="left" vertical="top"/>
    </xf>
    <xf numFmtId="0" fontId="6" fillId="0" borderId="0" xfId="6" applyFont="1"/>
    <xf numFmtId="0" fontId="7" fillId="0" borderId="0" xfId="7" applyFont="1" applyAlignment="1">
      <alignment horizontal="left" vertical="top" wrapText="1"/>
    </xf>
    <xf numFmtId="0" fontId="6" fillId="0" borderId="0" xfId="5" applyFont="1">
      <alignment horizontal="left" vertical="top" wrapText="1"/>
    </xf>
    <xf numFmtId="0" fontId="6" fillId="4" borderId="4" xfId="0" applyFont="1" applyFill="1" applyBorder="1" applyAlignment="1">
      <alignment vertical="top"/>
    </xf>
    <xf numFmtId="49" fontId="9" fillId="3" borderId="0" xfId="9" applyFill="1" applyBorder="1" applyAlignment="1">
      <alignment vertical="top"/>
    </xf>
    <xf numFmtId="49" fontId="9" fillId="0" borderId="0" xfId="9" applyFont="1" applyFill="1" applyBorder="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6" applyFont="1" applyFill="1"/>
    <xf numFmtId="0" fontId="14" fillId="0" borderId="0" xfId="0" applyFont="1"/>
    <xf numFmtId="0" fontId="14" fillId="0" borderId="0" xfId="0" applyFont="1" applyFill="1"/>
    <xf numFmtId="164" fontId="14" fillId="0" borderId="0" xfId="0" applyNumberFormat="1" applyFont="1" applyAlignment="1"/>
    <xf numFmtId="0" fontId="14" fillId="0" borderId="0" xfId="0" applyFont="1" applyAlignment="1"/>
    <xf numFmtId="164" fontId="14" fillId="0" borderId="0" xfId="0" applyNumberFormat="1" applyFont="1"/>
    <xf numFmtId="164" fontId="6" fillId="0" borderId="0" xfId="0" applyNumberFormat="1" applyFont="1" applyBorder="1"/>
    <xf numFmtId="164" fontId="6" fillId="0" borderId="0" xfId="4" applyNumberFormat="1" applyFont="1" applyBorder="1"/>
    <xf numFmtId="9" fontId="6" fillId="0" borderId="0" xfId="1" applyFont="1" applyBorder="1"/>
    <xf numFmtId="164" fontId="6" fillId="0" borderId="0" xfId="4" applyNumberFormat="1" applyFont="1" applyBorder="1" applyAlignment="1"/>
    <xf numFmtId="164" fontId="6" fillId="0" borderId="0" xfId="0" applyNumberFormat="1" applyFont="1" applyBorder="1" applyAlignment="1"/>
    <xf numFmtId="9" fontId="6" fillId="0" borderId="0" xfId="1" applyFont="1" applyBorder="1" applyAlignment="1"/>
    <xf numFmtId="0" fontId="14" fillId="4" borderId="0" xfId="0" applyFont="1" applyFill="1"/>
    <xf numFmtId="0" fontId="2" fillId="2" borderId="6" xfId="2" applyFont="1" applyBorder="1" applyAlignment="1">
      <alignment horizontal="center" wrapText="1"/>
    </xf>
    <xf numFmtId="0" fontId="2" fillId="2" borderId="5" xfId="2" applyFont="1" applyBorder="1" applyAlignment="1">
      <alignment horizontal="center" wrapText="1"/>
    </xf>
    <xf numFmtId="0" fontId="8" fillId="0" borderId="0" xfId="7" applyFont="1" applyFill="1" applyAlignment="1">
      <alignment horizontal="left" vertical="top" wrapText="1"/>
    </xf>
    <xf numFmtId="0" fontId="6" fillId="0" borderId="0" xfId="5" applyFill="1" applyAlignment="1">
      <alignment horizontal="left" vertical="top" wrapText="1"/>
    </xf>
    <xf numFmtId="0" fontId="5" fillId="0" borderId="0" xfId="0" applyFont="1" applyFill="1" applyAlignment="1">
      <alignment vertical="top" wrapText="1"/>
    </xf>
    <xf numFmtId="0" fontId="8" fillId="0" borderId="0" xfId="7" applyFont="1" applyAlignment="1">
      <alignment horizontal="left" vertical="top" wrapText="1"/>
    </xf>
    <xf numFmtId="0" fontId="5" fillId="0" borderId="0" xfId="6" applyFill="1" applyAlignment="1">
      <alignment vertical="top"/>
    </xf>
    <xf numFmtId="0" fontId="23" fillId="0" borderId="0" xfId="0" applyFont="1" applyFill="1" applyAlignment="1">
      <alignment vertical="center"/>
    </xf>
    <xf numFmtId="0" fontId="5" fillId="4" borderId="0" xfId="5" applyFont="1" applyFill="1" applyAlignment="1">
      <alignment horizontal="left" vertical="top"/>
    </xf>
    <xf numFmtId="0" fontId="5" fillId="4" borderId="0" xfId="6" applyFont="1" applyFill="1"/>
    <xf numFmtId="0" fontId="5" fillId="0" borderId="0" xfId="5" applyFont="1" applyFill="1" applyAlignment="1">
      <alignment horizontal="left" vertical="top" wrapText="1"/>
    </xf>
    <xf numFmtId="0" fontId="6" fillId="0" borderId="0" xfId="6" applyFont="1" applyAlignment="1">
      <alignment vertical="top"/>
    </xf>
    <xf numFmtId="0" fontId="24" fillId="0" borderId="0" xfId="0" applyFont="1" applyFill="1" applyAlignment="1">
      <alignment vertical="top" wrapText="1"/>
    </xf>
    <xf numFmtId="0" fontId="5" fillId="0" borderId="0" xfId="0" quotePrefix="1" applyFont="1" applyFill="1" applyAlignment="1">
      <alignment horizontal="left" vertical="top" wrapText="1"/>
    </xf>
    <xf numFmtId="0" fontId="12" fillId="0" borderId="0" xfId="0" applyFont="1" applyAlignment="1">
      <alignment vertical="top" wrapText="1"/>
    </xf>
    <xf numFmtId="0" fontId="6" fillId="0" borderId="0" xfId="0" applyFont="1" applyAlignment="1">
      <alignment horizontal="left" vertical="top"/>
    </xf>
    <xf numFmtId="49" fontId="9" fillId="0" borderId="0" xfId="9" applyFill="1" applyAlignment="1">
      <alignment wrapText="1"/>
    </xf>
    <xf numFmtId="49" fontId="9" fillId="0" borderId="0" xfId="9" applyFill="1" applyAlignment="1">
      <alignment vertical="top" wrapText="1"/>
    </xf>
    <xf numFmtId="0" fontId="2" fillId="2" borderId="5" xfId="2" applyFont="1" applyBorder="1" applyAlignment="1">
      <alignment horizontal="left" wrapText="1"/>
    </xf>
    <xf numFmtId="0" fontId="2" fillId="2" borderId="12" xfId="2" applyFont="1" applyBorder="1" applyAlignment="1">
      <alignment wrapText="1"/>
    </xf>
    <xf numFmtId="0" fontId="3" fillId="0" borderId="8" xfId="0" applyFont="1" applyBorder="1"/>
    <xf numFmtId="0" fontId="25" fillId="0" borderId="0" xfId="0" applyFont="1" applyFill="1" applyBorder="1"/>
    <xf numFmtId="0" fontId="26" fillId="0" borderId="0" xfId="0" applyFont="1"/>
    <xf numFmtId="0" fontId="27" fillId="0" borderId="0" xfId="0" applyFont="1" applyFill="1" applyBorder="1"/>
    <xf numFmtId="0" fontId="26" fillId="0" borderId="0" xfId="0" applyFont="1" applyAlignment="1"/>
    <xf numFmtId="164" fontId="27" fillId="0" borderId="0" xfId="0" applyNumberFormat="1" applyFont="1" applyFill="1" applyBorder="1"/>
    <xf numFmtId="164" fontId="27" fillId="0" borderId="0" xfId="4" applyNumberFormat="1" applyFont="1" applyBorder="1"/>
    <xf numFmtId="164" fontId="27" fillId="0" borderId="0" xfId="0" applyNumberFormat="1" applyFont="1" applyBorder="1"/>
    <xf numFmtId="9" fontId="27" fillId="0" borderId="0" xfId="1" applyFont="1" applyBorder="1"/>
    <xf numFmtId="164" fontId="27" fillId="0" borderId="0" xfId="0" applyNumberFormat="1" applyFont="1" applyBorder="1" applyAlignment="1">
      <alignment horizontal="right"/>
    </xf>
    <xf numFmtId="9" fontId="27" fillId="0" borderId="0" xfId="1" applyFont="1" applyBorder="1" applyAlignment="1">
      <alignment horizontal="right"/>
    </xf>
    <xf numFmtId="164" fontId="26" fillId="0" borderId="0" xfId="0" applyNumberFormat="1" applyFont="1"/>
    <xf numFmtId="0" fontId="27" fillId="0" borderId="0" xfId="0" applyFont="1" applyFill="1" applyBorder="1" applyAlignment="1">
      <alignment vertical="top"/>
    </xf>
    <xf numFmtId="0" fontId="26" fillId="0" borderId="0" xfId="0" applyFont="1" applyAlignment="1">
      <alignment vertical="top"/>
    </xf>
    <xf numFmtId="164" fontId="27" fillId="0" borderId="0" xfId="4" applyNumberFormat="1" applyFont="1" applyBorder="1" applyAlignment="1">
      <alignment vertical="top"/>
    </xf>
    <xf numFmtId="164" fontId="27" fillId="0" borderId="0" xfId="0" applyNumberFormat="1" applyFont="1" applyBorder="1" applyAlignment="1">
      <alignment vertical="top"/>
    </xf>
    <xf numFmtId="9" fontId="27" fillId="0" borderId="0" xfId="1" applyFont="1" applyBorder="1" applyAlignment="1">
      <alignment vertical="top"/>
    </xf>
    <xf numFmtId="164" fontId="27" fillId="0" borderId="0" xfId="0" applyNumberFormat="1" applyFont="1" applyBorder="1" applyAlignment="1">
      <alignment horizontal="right" vertical="top"/>
    </xf>
    <xf numFmtId="9" fontId="27" fillId="0" borderId="0" xfId="1" applyFont="1" applyBorder="1" applyAlignment="1">
      <alignment horizontal="right" vertical="top"/>
    </xf>
    <xf numFmtId="0" fontId="22" fillId="0" borderId="0" xfId="0" applyFont="1" applyFill="1" applyAlignment="1">
      <alignment vertical="center"/>
    </xf>
    <xf numFmtId="3" fontId="29" fillId="2" borderId="3" xfId="2" applyNumberFormat="1" applyFont="1" applyBorder="1" applyAlignment="1">
      <alignment horizontal="center" vertical="top" wrapText="1"/>
    </xf>
    <xf numFmtId="3" fontId="29" fillId="2" borderId="11" xfId="2" applyNumberFormat="1" applyFont="1" applyBorder="1" applyAlignment="1">
      <alignment horizontal="center" vertical="top" wrapText="1"/>
    </xf>
    <xf numFmtId="0" fontId="30" fillId="0" borderId="0" xfId="7" applyFont="1" applyFill="1" applyAlignment="1">
      <alignment horizontal="left" vertical="top" wrapText="1"/>
    </xf>
    <xf numFmtId="0" fontId="30" fillId="0" borderId="0" xfId="8" applyFont="1">
      <alignment horizontal="left" vertical="top"/>
    </xf>
    <xf numFmtId="0" fontId="29" fillId="2" borderId="12" xfId="2" applyFont="1" applyBorder="1" applyAlignment="1">
      <alignment wrapText="1"/>
    </xf>
    <xf numFmtId="0" fontId="0" fillId="0" borderId="0" xfId="0" applyFont="1"/>
    <xf numFmtId="0" fontId="2" fillId="2" borderId="12" xfId="2" applyFont="1" applyBorder="1" applyAlignment="1">
      <alignment vertical="top" wrapText="1"/>
    </xf>
    <xf numFmtId="0" fontId="0" fillId="0" borderId="0" xfId="0" applyAlignment="1">
      <alignment vertical="top"/>
    </xf>
    <xf numFmtId="9" fontId="5" fillId="0" borderId="17" xfId="1" applyFont="1" applyBorder="1" applyAlignment="1">
      <alignment horizontal="right"/>
    </xf>
    <xf numFmtId="164" fontId="5" fillId="0" borderId="17" xfId="4" applyNumberFormat="1" applyFont="1" applyBorder="1" applyAlignment="1">
      <alignment horizontal="right"/>
    </xf>
    <xf numFmtId="9" fontId="10" fillId="0" borderId="17" xfId="1" applyFont="1" applyFill="1" applyBorder="1" applyAlignment="1">
      <alignment horizontal="right"/>
    </xf>
    <xf numFmtId="9" fontId="5" fillId="0" borderId="18" xfId="1" applyFont="1" applyBorder="1" applyAlignment="1">
      <alignment horizontal="right"/>
    </xf>
    <xf numFmtId="3" fontId="5" fillId="0" borderId="17" xfId="4" applyNumberFormat="1" applyFont="1" applyBorder="1"/>
    <xf numFmtId="49" fontId="31" fillId="0" borderId="0" xfId="9" applyFont="1" applyFill="1" applyAlignment="1">
      <alignment vertical="top" wrapText="1"/>
    </xf>
    <xf numFmtId="9" fontId="10" fillId="0" borderId="19" xfId="1" applyFont="1" applyFill="1" applyBorder="1" applyAlignment="1">
      <alignment horizontal="right"/>
    </xf>
    <xf numFmtId="164" fontId="5" fillId="0" borderId="20" xfId="4" applyNumberFormat="1" applyFont="1" applyBorder="1" applyAlignment="1">
      <alignment horizontal="right"/>
    </xf>
    <xf numFmtId="9" fontId="10" fillId="0" borderId="20" xfId="1" applyFont="1" applyFill="1" applyBorder="1" applyAlignment="1">
      <alignment horizontal="right"/>
    </xf>
    <xf numFmtId="9" fontId="5" fillId="0" borderId="19" xfId="1" applyFont="1" applyBorder="1" applyAlignment="1">
      <alignment horizontal="right"/>
    </xf>
    <xf numFmtId="9" fontId="5" fillId="0" borderId="20" xfId="1" applyFont="1" applyBorder="1" applyAlignment="1">
      <alignment horizontal="right"/>
    </xf>
    <xf numFmtId="9" fontId="5" fillId="0" borderId="21" xfId="1" applyFont="1" applyBorder="1" applyAlignment="1">
      <alignment horizontal="right"/>
    </xf>
    <xf numFmtId="9" fontId="5" fillId="0" borderId="22" xfId="1" applyFont="1" applyBorder="1" applyAlignment="1">
      <alignment horizontal="right"/>
    </xf>
    <xf numFmtId="3" fontId="10" fillId="0" borderId="24" xfId="4"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23" xfId="4" applyNumberFormat="1" applyFont="1" applyFill="1" applyBorder="1" applyAlignment="1">
      <alignment horizontal="right"/>
    </xf>
    <xf numFmtId="3" fontId="10" fillId="0" borderId="23" xfId="0" applyNumberFormat="1" applyFont="1" applyFill="1" applyBorder="1" applyAlignment="1">
      <alignment horizontal="right"/>
    </xf>
    <xf numFmtId="3" fontId="5" fillId="0" borderId="24" xfId="4" applyNumberFormat="1" applyFont="1" applyBorder="1" applyAlignment="1">
      <alignment horizontal="right"/>
    </xf>
    <xf numFmtId="3" fontId="5" fillId="0" borderId="24" xfId="0" applyNumberFormat="1" applyFont="1" applyBorder="1" applyAlignment="1">
      <alignment horizontal="right"/>
    </xf>
    <xf numFmtId="3" fontId="5" fillId="0" borderId="24" xfId="4" applyNumberFormat="1" applyFont="1" applyFill="1" applyBorder="1" applyAlignment="1">
      <alignment horizontal="right"/>
    </xf>
    <xf numFmtId="3" fontId="5" fillId="0" borderId="24" xfId="0" applyNumberFormat="1" applyFont="1" applyFill="1" applyBorder="1" applyAlignment="1">
      <alignment horizontal="right"/>
    </xf>
    <xf numFmtId="3" fontId="5" fillId="0" borderId="23" xfId="4" applyNumberFormat="1" applyFont="1" applyBorder="1" applyAlignment="1">
      <alignment horizontal="right"/>
    </xf>
    <xf numFmtId="3" fontId="5" fillId="0" borderId="23" xfId="0" applyNumberFormat="1" applyFont="1" applyBorder="1" applyAlignment="1">
      <alignment horizontal="right"/>
    </xf>
    <xf numFmtId="165" fontId="5" fillId="0" borderId="24" xfId="4" applyNumberFormat="1" applyFont="1" applyBorder="1" applyAlignment="1">
      <alignment horizontal="right"/>
    </xf>
    <xf numFmtId="165" fontId="5" fillId="0" borderId="24" xfId="0" applyNumberFormat="1" applyFont="1" applyBorder="1" applyAlignment="1">
      <alignment horizontal="right"/>
    </xf>
    <xf numFmtId="165" fontId="5" fillId="0" borderId="24" xfId="4" applyNumberFormat="1" applyFont="1" applyFill="1" applyBorder="1" applyAlignment="1">
      <alignment horizontal="right"/>
    </xf>
    <xf numFmtId="165" fontId="5" fillId="0" borderId="24" xfId="0" applyNumberFormat="1" applyFont="1" applyFill="1" applyBorder="1" applyAlignment="1">
      <alignment horizontal="right"/>
    </xf>
    <xf numFmtId="165" fontId="5" fillId="0" borderId="23" xfId="4" applyNumberFormat="1" applyFont="1" applyBorder="1" applyAlignment="1">
      <alignment horizontal="right"/>
    </xf>
    <xf numFmtId="165" fontId="5" fillId="0" borderId="23" xfId="0" applyNumberFormat="1" applyFont="1" applyBorder="1" applyAlignment="1">
      <alignment horizontal="right"/>
    </xf>
    <xf numFmtId="165" fontId="10" fillId="0" borderId="24" xfId="4" applyNumberFormat="1" applyFont="1" applyFill="1" applyBorder="1" applyAlignment="1">
      <alignment horizontal="right"/>
    </xf>
    <xf numFmtId="165" fontId="10" fillId="0" borderId="24" xfId="0" applyNumberFormat="1" applyFont="1" applyFill="1" applyBorder="1" applyAlignment="1">
      <alignment horizontal="right"/>
    </xf>
    <xf numFmtId="165" fontId="10" fillId="0" borderId="23" xfId="4" applyNumberFormat="1" applyFont="1" applyFill="1" applyBorder="1" applyAlignment="1">
      <alignment horizontal="right"/>
    </xf>
    <xf numFmtId="165" fontId="10" fillId="0" borderId="23" xfId="0" applyNumberFormat="1" applyFont="1" applyFill="1" applyBorder="1" applyAlignment="1">
      <alignment horizontal="right"/>
    </xf>
    <xf numFmtId="165" fontId="5" fillId="0" borderId="17" xfId="4" applyNumberFormat="1" applyFont="1" applyBorder="1"/>
    <xf numFmtId="165" fontId="5" fillId="0" borderId="17" xfId="0" applyNumberFormat="1" applyFont="1" applyBorder="1" applyAlignment="1">
      <alignment horizontal="right"/>
    </xf>
    <xf numFmtId="165" fontId="5" fillId="0" borderId="17" xfId="0" applyNumberFormat="1" applyFont="1" applyBorder="1"/>
    <xf numFmtId="165" fontId="5" fillId="0" borderId="17" xfId="4" applyNumberFormat="1" applyFont="1" applyBorder="1" applyAlignment="1">
      <alignment horizontal="right"/>
    </xf>
    <xf numFmtId="165" fontId="5" fillId="3" borderId="17" xfId="4" applyNumberFormat="1" applyFont="1" applyFill="1" applyBorder="1" applyAlignment="1">
      <alignment horizontal="right"/>
    </xf>
    <xf numFmtId="165" fontId="10" fillId="0" borderId="17" xfId="4" applyNumberFormat="1" applyFont="1" applyFill="1" applyBorder="1"/>
    <xf numFmtId="165" fontId="10" fillId="0" borderId="17" xfId="0" applyNumberFormat="1" applyFont="1" applyFill="1" applyBorder="1" applyAlignment="1">
      <alignment horizontal="right"/>
    </xf>
    <xf numFmtId="165" fontId="10" fillId="0" borderId="17" xfId="0" applyNumberFormat="1" applyFont="1" applyFill="1" applyBorder="1"/>
    <xf numFmtId="3" fontId="5" fillId="0" borderId="17" xfId="0" applyNumberFormat="1" applyFont="1" applyBorder="1" applyAlignment="1">
      <alignment horizontal="right"/>
    </xf>
    <xf numFmtId="3" fontId="5" fillId="0" borderId="17" xfId="4" applyNumberFormat="1" applyFont="1" applyFill="1" applyBorder="1"/>
    <xf numFmtId="3" fontId="5" fillId="0" borderId="17" xfId="0" applyNumberFormat="1" applyFont="1" applyFill="1" applyBorder="1"/>
    <xf numFmtId="3" fontId="5" fillId="0" borderId="17" xfId="4" applyNumberFormat="1" applyFont="1" applyBorder="1" applyAlignment="1">
      <alignment horizontal="right"/>
    </xf>
    <xf numFmtId="3" fontId="5" fillId="0" borderId="17" xfId="4" applyNumberFormat="1" applyFont="1" applyFill="1" applyBorder="1" applyAlignment="1">
      <alignment horizontal="right"/>
    </xf>
    <xf numFmtId="3" fontId="5" fillId="0" borderId="17" xfId="0" applyNumberFormat="1" applyFont="1" applyFill="1" applyBorder="1" applyAlignment="1">
      <alignment horizontal="right"/>
    </xf>
    <xf numFmtId="0" fontId="2" fillId="2" borderId="9"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9" fillId="2" borderId="10" xfId="0" applyFont="1" applyFill="1" applyBorder="1" applyAlignment="1">
      <alignment horizontal="center" wrapText="1"/>
    </xf>
    <xf numFmtId="0" fontId="29" fillId="2" borderId="16" xfId="0" applyFont="1" applyFill="1" applyBorder="1" applyAlignment="1">
      <alignment horizontal="center" wrapText="1"/>
    </xf>
    <xf numFmtId="0" fontId="29"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16" xfId="0" applyFont="1" applyFill="1" applyBorder="1" applyAlignment="1">
      <alignment horizontal="center" wrapText="1"/>
    </xf>
    <xf numFmtId="0" fontId="2" fillId="2" borderId="13" xfId="0" applyFont="1" applyFill="1" applyBorder="1" applyAlignment="1">
      <alignment horizontal="center" wrapText="1"/>
    </xf>
    <xf numFmtId="0" fontId="2" fillId="2" borderId="7" xfId="0" applyFont="1" applyFill="1" applyBorder="1" applyAlignment="1">
      <alignment horizontal="center"/>
    </xf>
    <xf numFmtId="0" fontId="29" fillId="2" borderId="2" xfId="0" applyFont="1" applyFill="1" applyBorder="1" applyAlignment="1">
      <alignment horizontal="center" wrapText="1"/>
    </xf>
  </cellXfs>
  <cellStyles count="11">
    <cellStyle name="Body_text" xfId="5"/>
    <cellStyle name="Comma" xfId="4" builtinId="3"/>
    <cellStyle name="Header_row" xfId="2"/>
    <cellStyle name="Heading 1 4" xfId="7"/>
    <cellStyle name="Heading 2 4" xfId="8"/>
    <cellStyle name="Hyperlink" xfId="9" builtinId="8"/>
    <cellStyle name="Normal" xfId="0" builtinId="0"/>
    <cellStyle name="Normal 10" xfId="6"/>
    <cellStyle name="Normal 2" xfId="3"/>
    <cellStyle name="Notes_sources" xfId="1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3867150</xdr:colOff>
      <xdr:row>20</xdr:row>
      <xdr:rowOff>714375</xdr:rowOff>
    </xdr:from>
    <xdr:to>
      <xdr:col>0</xdr:col>
      <xdr:colOff>5604510</xdr:colOff>
      <xdr:row>25</xdr:row>
      <xdr:rowOff>60960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67150" y="10058400"/>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s://www.instagram.com/cihi_icis/"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rapportsante@icis.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cihi.ca/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codes-de-facturation-des-medecins-en-reponse-a-la-cov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tabSelected="1" topLeftCell="A2" zoomScaleNormal="100" zoomScaleSheetLayoutView="100" workbookViewId="0"/>
  </sheetViews>
  <sheetFormatPr defaultColWidth="9.1796875" defaultRowHeight="14" x14ac:dyDescent="0.3"/>
  <cols>
    <col min="1" max="1" width="85.7265625" style="2" customWidth="1"/>
    <col min="2" max="16384" width="9.1796875" style="2"/>
  </cols>
  <sheetData>
    <row r="1" spans="1:1" s="46" customFormat="1" hidden="1" x14ac:dyDescent="0.3">
      <c r="A1" s="45" t="s">
        <v>121</v>
      </c>
    </row>
    <row r="2" spans="1:1" s="16" customFormat="1" ht="180.75" customHeight="1" x14ac:dyDescent="0.3">
      <c r="A2" s="17" t="s">
        <v>0</v>
      </c>
    </row>
    <row r="3" spans="1:1" s="16" customFormat="1" ht="129" customHeight="1" x14ac:dyDescent="0.3">
      <c r="A3" s="18" t="s">
        <v>1</v>
      </c>
    </row>
    <row r="4" spans="1:1" s="16" customFormat="1" ht="40" customHeight="1" x14ac:dyDescent="0.3">
      <c r="A4" s="15" t="s">
        <v>2</v>
      </c>
    </row>
    <row r="5" spans="1:1" ht="19.5" customHeight="1" x14ac:dyDescent="0.3">
      <c r="A5" s="21" t="s">
        <v>3</v>
      </c>
    </row>
    <row r="6" spans="1:1" ht="29.25" customHeight="1" x14ac:dyDescent="0.3">
      <c r="A6" s="5" t="s">
        <v>4</v>
      </c>
    </row>
    <row r="7" spans="1:1" ht="40" customHeight="1" x14ac:dyDescent="0.3">
      <c r="A7" s="4" t="s">
        <v>5</v>
      </c>
    </row>
    <row r="8" spans="1:1" ht="15" customHeight="1" x14ac:dyDescent="0.3">
      <c r="A8" s="3" t="s">
        <v>6</v>
      </c>
    </row>
    <row r="9" spans="1:1" s="7" customFormat="1" ht="29.25" customHeight="1" x14ac:dyDescent="0.35">
      <c r="A9" s="6" t="s">
        <v>7</v>
      </c>
    </row>
    <row r="10" spans="1:1" ht="31.5" customHeight="1" x14ac:dyDescent="0.3">
      <c r="A10" s="5" t="s">
        <v>8</v>
      </c>
    </row>
    <row r="11" spans="1:1" ht="29.25" customHeight="1" x14ac:dyDescent="0.3">
      <c r="A11" s="6" t="s">
        <v>9</v>
      </c>
    </row>
    <row r="12" spans="1:1" x14ac:dyDescent="0.3">
      <c r="A12" s="5" t="s">
        <v>10</v>
      </c>
    </row>
    <row r="13" spans="1:1" ht="29.25" customHeight="1" x14ac:dyDescent="0.3">
      <c r="A13" s="6" t="s">
        <v>11</v>
      </c>
    </row>
    <row r="14" spans="1:1" ht="15" customHeight="1" x14ac:dyDescent="0.3">
      <c r="A14" s="8" t="s">
        <v>12</v>
      </c>
    </row>
    <row r="15" spans="1:1" ht="15" customHeight="1" x14ac:dyDescent="0.3">
      <c r="A15" s="9" t="s">
        <v>13</v>
      </c>
    </row>
    <row r="16" spans="1:1" ht="15" customHeight="1" x14ac:dyDescent="0.3">
      <c r="A16" s="9" t="s">
        <v>14</v>
      </c>
    </row>
    <row r="17" spans="1:1" ht="15" customHeight="1" x14ac:dyDescent="0.3">
      <c r="A17" s="9" t="s">
        <v>15</v>
      </c>
    </row>
    <row r="18" spans="1:1" ht="15" customHeight="1" x14ac:dyDescent="0.3">
      <c r="A18" s="9" t="s">
        <v>16</v>
      </c>
    </row>
    <row r="19" spans="1:1" ht="29.25" customHeight="1" x14ac:dyDescent="0.3">
      <c r="A19" s="9" t="s">
        <v>17</v>
      </c>
    </row>
    <row r="20" spans="1:1" ht="40" customHeight="1" x14ac:dyDescent="0.3">
      <c r="A20" s="4" t="s">
        <v>18</v>
      </c>
    </row>
    <row r="21" spans="1:1" ht="57" customHeight="1" x14ac:dyDescent="0.3">
      <c r="A21" s="10" t="s">
        <v>19</v>
      </c>
    </row>
    <row r="22" spans="1:1" ht="15" customHeight="1" x14ac:dyDescent="0.3"/>
    <row r="23" spans="1:1" ht="15" customHeight="1" x14ac:dyDescent="0.3"/>
    <row r="24" spans="1:1" ht="15" customHeight="1" x14ac:dyDescent="0.3"/>
  </sheetData>
  <hyperlinks>
    <hyperlink ref="A9" r:id="rId1"/>
    <hyperlink ref="A11" r:id="rId2" display="https://www.cihi.ca/en/data-and-standards/access-data"/>
    <hyperlink ref="A13" r:id="rId3"/>
    <hyperlink ref="A15" r:id="rId4" display="https://twitter.com/cihi_icis"/>
    <hyperlink ref="A16" r:id="rId5" display="http://www.facebook.com/CIHI.ICIS"/>
    <hyperlink ref="A17" r:id="rId6" display="http://www.linkedin.com/company-beta/24842/"/>
    <hyperlink ref="A18" r:id="rId7" display="http://www.instagram.com/cihi_icis/"/>
    <hyperlink ref="A19" r:id="rId8" display="http://www.youtube.com/user/CIHICanada"/>
    <hyperlink ref="A5" r:id="rId9" display="The following companion products are available on CIHI’s website:"/>
  </hyperlinks>
  <pageMargins left="0.75" right="0.75" top="0.75" bottom="0.75" header="0.3" footer="0.3"/>
  <pageSetup orientation="portrait" r:id="rId10"/>
  <headerFooter>
    <oddFooter>&amp;L&amp;&amp;"Arial"&amp;9© 2020 ICIS&amp;R&amp;9&amp;P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heetViews>
  <sheetFormatPr defaultColWidth="9.1796875" defaultRowHeight="14" x14ac:dyDescent="0.3"/>
  <cols>
    <col min="1" max="1" width="85.7265625" style="2" customWidth="1"/>
    <col min="2" max="16384" width="9.1796875" style="2"/>
  </cols>
  <sheetData>
    <row r="1" spans="1:4" s="16" customFormat="1" ht="50.15" customHeight="1" x14ac:dyDescent="0.3">
      <c r="A1" s="17" t="s">
        <v>20</v>
      </c>
    </row>
    <row r="2" spans="1:4" s="48" customFormat="1" ht="151.5" customHeight="1" x14ac:dyDescent="0.35">
      <c r="A2" s="22" t="s">
        <v>21</v>
      </c>
    </row>
    <row r="3" spans="1:4" s="16" customFormat="1" ht="45" customHeight="1" x14ac:dyDescent="0.3">
      <c r="A3" s="47" t="s">
        <v>22</v>
      </c>
    </row>
    <row r="4" spans="1:4" s="16" customFormat="1" ht="40" customHeight="1" x14ac:dyDescent="0.3">
      <c r="A4" s="39" t="s">
        <v>23</v>
      </c>
      <c r="B4" s="23"/>
      <c r="C4" s="23"/>
      <c r="D4" s="23"/>
    </row>
    <row r="5" spans="1:4" s="16" customFormat="1" ht="30" customHeight="1" x14ac:dyDescent="0.3">
      <c r="A5" s="79" t="s">
        <v>24</v>
      </c>
      <c r="B5" s="23"/>
      <c r="C5" s="23"/>
      <c r="D5" s="23"/>
    </row>
    <row r="6" spans="1:4" s="16" customFormat="1" ht="90" customHeight="1" x14ac:dyDescent="0.3">
      <c r="A6" s="40" t="s">
        <v>25</v>
      </c>
    </row>
    <row r="7" spans="1:4" s="24" customFormat="1" ht="51" customHeight="1" x14ac:dyDescent="0.3">
      <c r="A7" s="79" t="s">
        <v>26</v>
      </c>
    </row>
    <row r="8" spans="1:4" s="7" customFormat="1" ht="25" customHeight="1" x14ac:dyDescent="0.35">
      <c r="A8" s="49" t="s">
        <v>27</v>
      </c>
    </row>
    <row r="9" spans="1:4" ht="126" customHeight="1" x14ac:dyDescent="0.3">
      <c r="A9" s="41" t="s">
        <v>28</v>
      </c>
    </row>
    <row r="10" spans="1:4" s="7" customFormat="1" ht="25" customHeight="1" x14ac:dyDescent="0.35">
      <c r="A10" s="49" t="s">
        <v>29</v>
      </c>
    </row>
    <row r="11" spans="1:4" ht="90" customHeight="1" x14ac:dyDescent="0.3">
      <c r="A11" s="41" t="s">
        <v>30</v>
      </c>
    </row>
    <row r="12" spans="1:4" s="7" customFormat="1" ht="30" customHeight="1" x14ac:dyDescent="0.35">
      <c r="A12" s="79" t="s">
        <v>31</v>
      </c>
    </row>
    <row r="13" spans="1:4" ht="78" customHeight="1" x14ac:dyDescent="0.3">
      <c r="A13" s="41" t="s">
        <v>32</v>
      </c>
    </row>
    <row r="14" spans="1:4" ht="33.75" customHeight="1" x14ac:dyDescent="0.3">
      <c r="A14" s="50" t="s">
        <v>33</v>
      </c>
    </row>
    <row r="15" spans="1:4" ht="68.25" customHeight="1" x14ac:dyDescent="0.3">
      <c r="A15" s="50" t="s">
        <v>34</v>
      </c>
    </row>
    <row r="16" spans="1:4" ht="49.5" customHeight="1" x14ac:dyDescent="0.3">
      <c r="A16" s="50" t="s">
        <v>35</v>
      </c>
    </row>
    <row r="17" spans="1:1" ht="42" customHeight="1" x14ac:dyDescent="0.3">
      <c r="A17" s="50" t="s">
        <v>36</v>
      </c>
    </row>
    <row r="18" spans="1:1" ht="40" customHeight="1" x14ac:dyDescent="0.3">
      <c r="A18" s="42" t="s">
        <v>37</v>
      </c>
    </row>
    <row r="19" spans="1:1" s="7" customFormat="1" ht="60" customHeight="1" x14ac:dyDescent="0.35">
      <c r="A19" s="51" t="s">
        <v>38</v>
      </c>
    </row>
    <row r="20" spans="1:1" ht="30" customHeight="1" x14ac:dyDescent="0.3">
      <c r="A20" s="80" t="s">
        <v>39</v>
      </c>
    </row>
    <row r="21" spans="1:1" s="7" customFormat="1" ht="30" customHeight="1" x14ac:dyDescent="0.35">
      <c r="A21" s="52" t="s">
        <v>40</v>
      </c>
    </row>
    <row r="22" spans="1:1" ht="40" customHeight="1" x14ac:dyDescent="0.3">
      <c r="A22" s="15" t="s">
        <v>41</v>
      </c>
    </row>
    <row r="23" spans="1:1" ht="28" x14ac:dyDescent="0.3">
      <c r="A23" s="53" t="s">
        <v>42</v>
      </c>
    </row>
  </sheetData>
  <hyperlinks>
    <hyperlink ref="A23" r:id="rId1"/>
  </hyperlinks>
  <pageMargins left="0.75" right="0.75" top="0.75" bottom="0.75" header="0.3" footer="0.3"/>
  <pageSetup orientation="portrait" r:id="rId2"/>
  <headerFooter>
    <oddFooter>&amp;L&amp;&amp;"Arial"&amp;9©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showGridLines="0" zoomScaleNormal="100" zoomScaleSheetLayoutView="100" workbookViewId="0"/>
  </sheetViews>
  <sheetFormatPr defaultColWidth="9.1796875" defaultRowHeight="14" x14ac:dyDescent="0.3"/>
  <cols>
    <col min="1" max="1" width="85.7265625" style="2" customWidth="1"/>
    <col min="2" max="16384" width="9.1796875" style="2"/>
  </cols>
  <sheetData>
    <row r="1" spans="1:1" ht="50.15" customHeight="1" x14ac:dyDescent="0.3">
      <c r="A1" s="1" t="s">
        <v>43</v>
      </c>
    </row>
    <row r="2" spans="1:1" s="43" customFormat="1" ht="40" customHeight="1" x14ac:dyDescent="0.35">
      <c r="A2" s="54" t="s">
        <v>44</v>
      </c>
    </row>
    <row r="3" spans="1:1" s="43" customFormat="1" ht="40" customHeight="1" x14ac:dyDescent="0.35">
      <c r="A3" s="54" t="s">
        <v>45</v>
      </c>
    </row>
    <row r="4" spans="1:1" s="43" customFormat="1" ht="40" customHeight="1" x14ac:dyDescent="0.35">
      <c r="A4" s="54" t="s">
        <v>46</v>
      </c>
    </row>
    <row r="5" spans="1:1" s="43" customFormat="1" ht="40" customHeight="1" x14ac:dyDescent="0.35">
      <c r="A5" s="54" t="s">
        <v>47</v>
      </c>
    </row>
    <row r="6" spans="1:1" s="43" customFormat="1" ht="40" customHeight="1" x14ac:dyDescent="0.35">
      <c r="A6" s="54" t="s">
        <v>48</v>
      </c>
    </row>
    <row r="7" spans="1:1" s="43" customFormat="1" ht="40" customHeight="1" x14ac:dyDescent="0.35">
      <c r="A7" s="54" t="s">
        <v>49</v>
      </c>
    </row>
    <row r="8" spans="1:1" s="43" customFormat="1" ht="40" customHeight="1" x14ac:dyDescent="0.35">
      <c r="A8" s="54" t="s">
        <v>50</v>
      </c>
    </row>
    <row r="9" spans="1:1" s="43" customFormat="1" ht="40" customHeight="1" x14ac:dyDescent="0.35">
      <c r="A9" s="54" t="s">
        <v>51</v>
      </c>
    </row>
    <row r="10" spans="1:1" s="43" customFormat="1" ht="40" customHeight="1" x14ac:dyDescent="0.35">
      <c r="A10" s="54" t="s">
        <v>52</v>
      </c>
    </row>
    <row r="11" spans="1:1" s="43" customFormat="1" ht="40" customHeight="1" x14ac:dyDescent="0.35">
      <c r="A11" s="54" t="s">
        <v>53</v>
      </c>
    </row>
    <row r="12" spans="1:1" s="43" customFormat="1" ht="40" customHeight="1" x14ac:dyDescent="0.35">
      <c r="A12" s="54" t="s">
        <v>54</v>
      </c>
    </row>
    <row r="13" spans="1:1" s="43" customFormat="1" ht="40" customHeight="1" x14ac:dyDescent="0.35">
      <c r="A13" s="54" t="s">
        <v>55</v>
      </c>
    </row>
    <row r="14" spans="1:1" s="43" customFormat="1" ht="40" customHeight="1" x14ac:dyDescent="0.35">
      <c r="A14" s="90"/>
    </row>
    <row r="15" spans="1:1" s="43" customFormat="1" ht="40" customHeight="1" x14ac:dyDescent="0.35">
      <c r="A15" s="90"/>
    </row>
    <row r="16" spans="1:1" s="43" customFormat="1" ht="40" customHeight="1" x14ac:dyDescent="0.35">
      <c r="A16" s="90"/>
    </row>
    <row r="17" spans="1:1" s="43" customFormat="1" ht="40" customHeight="1" x14ac:dyDescent="0.35">
      <c r="A17" s="90"/>
    </row>
    <row r="18" spans="1:1" ht="19.5" customHeight="1" x14ac:dyDescent="0.3"/>
    <row r="19" spans="1:1" ht="19.5" customHeight="1" x14ac:dyDescent="0.3"/>
    <row r="20" spans="1:1" ht="19.5" customHeight="1" x14ac:dyDescent="0.3"/>
    <row r="21" spans="1:1" ht="19.5" customHeight="1" x14ac:dyDescent="0.3"/>
    <row r="22" spans="1:1" ht="19.5" customHeight="1" x14ac:dyDescent="0.3"/>
    <row r="23" spans="1:1" ht="19.5" customHeight="1" x14ac:dyDescent="0.3"/>
    <row r="24" spans="1:1" ht="19.5" customHeight="1" x14ac:dyDescent="0.3"/>
    <row r="25" spans="1:1" ht="19.5" customHeight="1" x14ac:dyDescent="0.3"/>
    <row r="26" spans="1:1" ht="19.5" customHeight="1" x14ac:dyDescent="0.3"/>
    <row r="27" spans="1:1" ht="19.5" customHeight="1" x14ac:dyDescent="0.3"/>
    <row r="28" spans="1:1" ht="19.5" customHeight="1" x14ac:dyDescent="0.3"/>
    <row r="29" spans="1:1" ht="19.5" customHeight="1" x14ac:dyDescent="0.3"/>
    <row r="30" spans="1:1" ht="19.5" customHeight="1" x14ac:dyDescent="0.3"/>
    <row r="31" spans="1:1" ht="19.5" customHeight="1" x14ac:dyDescent="0.3"/>
    <row r="32" spans="1:1" ht="19.5" customHeight="1" x14ac:dyDescent="0.3"/>
    <row r="33" ht="19.5" customHeight="1" x14ac:dyDescent="0.3"/>
    <row r="34" ht="19.5" customHeight="1" x14ac:dyDescent="0.3"/>
  </sheetData>
  <hyperlinks>
    <hyperlink ref="A2:A5" location="'1. Nova Scotia Services'!A1" display="Table 1A: Number of services by month during the first wave of the pandemic compared to one year ago, Family Physicians in Nova Scotia (March to June, 2019 and 2020)"/>
    <hyperlink ref="A6:A9" location="'2. Ontario Services'!A1" display="Table 2A: Number of services by month during the first wave of the pandemic compared to one year ago, Family Physicians in Ontario (March to June, 2019 and 2020)"/>
    <hyperlink ref="A10:A13" location="'3. Manitoba Services'!A1" display="Table 3A: Number of services by month during the first wave of the pandemic compared to one year ago, Family Physicians in Manitoba (March to June, 2019 and 2020)"/>
    <hyperlink ref="A2" location="'1. Services en Nouvelle-Écosse'!A1" display="Tableau 1A : Nombre de services dispensés par les médecins de famille, Nouvelle-Écosse, de mars à juin 2019 et de mars à juin 2020"/>
    <hyperlink ref="A3" location="'1. Services en Nouvelle-Écosse'!A24" display="Tableau 1B : Nombre de services dispensés par les médecins spécialistes, Nouvelle-Écosse, de mars à juin 2019 et de mars à juin 2020"/>
    <hyperlink ref="A4" location="'1. Services en Nouvelle-Écosse'!A45" display="Tableau 1C : Nombre de services dispensés par les chirurgiens spécialisés, Nouvelle-Écosse, de mars à juin 2019 et de mars à juin 2020"/>
    <hyperlink ref="A5" location="'1. Services en Nouvelle-Écosse'!A66" display="Tableau 1D : Nombre de services dispensés par l’ensemble des médecins, Nouvelle-Écosse, de mars à juin 2019 et de mars à juin 2020"/>
    <hyperlink ref="A6" location="'2. Services en Ontario'!A1" display="Tableau 2A : Nombre de services dispensés par les médecins de famille, Ontario, de mars à juin 2019 et de mars à juin 2020"/>
    <hyperlink ref="A7" location="'2. Services en Ontario'!A24" display="Tableau 2B : Nombre de services dispensés par les médecins spécialistes, Ontario, de mars à juin 2019 et de mars à juin 2020"/>
    <hyperlink ref="A8" location="'2. Services en Ontario'!A45" display="Tableau 2C : Nombre de services dispensés par les chirurgiens spécialisés, Ontario, de mars à juin 2019 et de mars à juin 2020"/>
    <hyperlink ref="A9" location="'2. Services en Ontario'!A65" display="Tableau 2D : Nombre de services dispensés par l’ensemble des médecins, Ontario, de mars à juin 2019 et de mars à juin 2020"/>
    <hyperlink ref="A10" location="'3. Services au Manitoba'!A1" display="Tableau 3A : Nombre de services dispensés par les médecins de famille, Manitoba, de mars à juin 2019 et de mars à juin 2020"/>
    <hyperlink ref="A11" location="'3. Services au Manitoba'!A24" display="Tableau 3B : Nombre de services dispensés par les médecins spécialistes, Manitoba, de mars à juin 2019 et de mars à juin 2020"/>
    <hyperlink ref="A12" location="'3. Services au Manitoba'!A45" display="Tableau 3C : Nombre de services dispensés par les chirurgiens spécialisés, Manitoba, de mars à juin 2019 et de mars à juin 2020"/>
    <hyperlink ref="A13" location="'3. Services au Manitoba'!A66" display="Tableau 3D : Nombre de services dispensés par l’ensemble des médecins, Manitoba, de mars à juin 2019 et de mars à juin 2020"/>
  </hyperlinks>
  <pageMargins left="0.75" right="0.75" top="0.75" bottom="0.75" header="0.3" footer="0.3"/>
  <pageSetup fitToWidth="0" fitToHeight="0" orientation="portrait" r:id="rId1"/>
  <headerFooter>
    <oddFooter>&amp;R&amp;9&amp;P&amp;L&amp;L&amp;"Arial"&amp;9© 2020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pane xSplit="1" topLeftCell="B1" activePane="topRight" state="frozen"/>
      <selection activeCell="A42" sqref="A42"/>
      <selection pane="topRight"/>
    </sheetView>
  </sheetViews>
  <sheetFormatPr defaultColWidth="9.1796875" defaultRowHeight="14.5" x14ac:dyDescent="0.35"/>
  <cols>
    <col min="1" max="1" width="70.7265625" customWidth="1"/>
    <col min="2" max="5" width="13.7265625" customWidth="1"/>
    <col min="6" max="6" width="20.7265625" customWidth="1"/>
    <col min="7" max="10" width="13.7265625" customWidth="1"/>
    <col min="11" max="11" width="20.7265625" customWidth="1"/>
    <col min="12" max="15" width="9.7265625" customWidth="1"/>
    <col min="16" max="16" width="20.7265625" customWidth="1"/>
  </cols>
  <sheetData>
    <row r="1" spans="1:16" s="36" customFormat="1" hidden="1" x14ac:dyDescent="0.35">
      <c r="A1" s="19" t="s">
        <v>56</v>
      </c>
    </row>
    <row r="2" spans="1:16" ht="24" customHeight="1" x14ac:dyDescent="0.35">
      <c r="A2" s="20" t="s">
        <v>57</v>
      </c>
    </row>
    <row r="3" spans="1:16" s="25" customFormat="1" ht="20.25" customHeight="1" x14ac:dyDescent="0.35">
      <c r="A3" s="44" t="s">
        <v>58</v>
      </c>
      <c r="B3" s="26"/>
      <c r="C3" s="26"/>
      <c r="D3" s="26"/>
      <c r="E3" s="26"/>
      <c r="F3" s="26"/>
      <c r="G3" s="26"/>
      <c r="H3" s="26"/>
      <c r="I3" s="26"/>
      <c r="J3" s="26"/>
      <c r="K3" s="26"/>
      <c r="L3" s="26"/>
      <c r="M3" s="26"/>
      <c r="N3" s="26"/>
      <c r="O3" s="26"/>
      <c r="P3" s="26"/>
    </row>
    <row r="4" spans="1:16" ht="15" customHeight="1" x14ac:dyDescent="0.35">
      <c r="A4" s="12"/>
      <c r="B4" s="132">
        <v>2019</v>
      </c>
      <c r="C4" s="132"/>
      <c r="D4" s="132"/>
      <c r="E4" s="132"/>
      <c r="F4" s="132"/>
      <c r="G4" s="132">
        <v>2020</v>
      </c>
      <c r="H4" s="132"/>
      <c r="I4" s="132"/>
      <c r="J4" s="132"/>
      <c r="K4" s="132"/>
      <c r="L4" s="133"/>
      <c r="M4" s="133"/>
      <c r="N4" s="133"/>
      <c r="O4" s="133"/>
      <c r="P4" s="134"/>
    </row>
    <row r="5" spans="1:16" ht="15" customHeight="1" x14ac:dyDescent="0.35">
      <c r="A5" s="55"/>
      <c r="B5" s="135" t="s">
        <v>59</v>
      </c>
      <c r="C5" s="135"/>
      <c r="D5" s="135"/>
      <c r="E5" s="135"/>
      <c r="F5" s="135"/>
      <c r="G5" s="135" t="s">
        <v>59</v>
      </c>
      <c r="H5" s="135"/>
      <c r="I5" s="135"/>
      <c r="J5" s="135"/>
      <c r="K5" s="135"/>
      <c r="L5" s="136" t="s">
        <v>60</v>
      </c>
      <c r="M5" s="136"/>
      <c r="N5" s="136"/>
      <c r="O5" s="136"/>
      <c r="P5" s="137"/>
    </row>
    <row r="6" spans="1:16" ht="15" customHeight="1" x14ac:dyDescent="0.35">
      <c r="A6" s="56" t="s">
        <v>61</v>
      </c>
      <c r="B6" s="77" t="s">
        <v>62</v>
      </c>
      <c r="C6" s="77" t="s">
        <v>63</v>
      </c>
      <c r="D6" s="77" t="s">
        <v>64</v>
      </c>
      <c r="E6" s="77" t="s">
        <v>65</v>
      </c>
      <c r="F6" s="77" t="s">
        <v>66</v>
      </c>
      <c r="G6" s="77" t="s">
        <v>67</v>
      </c>
      <c r="H6" s="77" t="s">
        <v>68</v>
      </c>
      <c r="I6" s="77" t="s">
        <v>69</v>
      </c>
      <c r="J6" s="77" t="s">
        <v>70</v>
      </c>
      <c r="K6" s="77" t="s">
        <v>71</v>
      </c>
      <c r="L6" s="77" t="s">
        <v>72</v>
      </c>
      <c r="M6" s="77" t="s">
        <v>73</v>
      </c>
      <c r="N6" s="77" t="s">
        <v>74</v>
      </c>
      <c r="O6" s="77" t="s">
        <v>75</v>
      </c>
      <c r="P6" s="78" t="s">
        <v>76</v>
      </c>
    </row>
    <row r="7" spans="1:16" ht="15" customHeight="1" x14ac:dyDescent="0.35">
      <c r="A7" s="57" t="s">
        <v>77</v>
      </c>
      <c r="B7" s="98">
        <v>367079</v>
      </c>
      <c r="C7" s="98">
        <v>353608</v>
      </c>
      <c r="D7" s="98">
        <v>370173</v>
      </c>
      <c r="E7" s="98">
        <v>328171</v>
      </c>
      <c r="F7" s="99">
        <v>1419031</v>
      </c>
      <c r="G7" s="98">
        <v>336299</v>
      </c>
      <c r="H7" s="98">
        <v>245449</v>
      </c>
      <c r="I7" s="98">
        <v>252612</v>
      </c>
      <c r="J7" s="98">
        <v>285541</v>
      </c>
      <c r="K7" s="99">
        <v>1119901</v>
      </c>
      <c r="L7" s="88">
        <f>IFERROR((G7-B7)/B7,"N/A")</f>
        <v>-8.3851160104500666E-2</v>
      </c>
      <c r="M7" s="88">
        <f t="shared" ref="M7:P12" si="0">IFERROR((H7-C7)/C7,"N/A")</f>
        <v>-0.30587260469220151</v>
      </c>
      <c r="N7" s="88">
        <f t="shared" si="0"/>
        <v>-0.31758394048188282</v>
      </c>
      <c r="O7" s="88">
        <f t="shared" si="0"/>
        <v>-0.1299017890063412</v>
      </c>
      <c r="P7" s="96">
        <f t="shared" si="0"/>
        <v>-0.2107987774756154</v>
      </c>
    </row>
    <row r="8" spans="1:16" ht="15" customHeight="1" x14ac:dyDescent="0.35">
      <c r="A8" s="57" t="s">
        <v>78</v>
      </c>
      <c r="B8" s="98" t="s">
        <v>118</v>
      </c>
      <c r="C8" s="98" t="s">
        <v>118</v>
      </c>
      <c r="D8" s="98" t="s">
        <v>118</v>
      </c>
      <c r="E8" s="98" t="s">
        <v>118</v>
      </c>
      <c r="F8" s="98" t="s">
        <v>118</v>
      </c>
      <c r="G8" s="98">
        <v>11434</v>
      </c>
      <c r="H8" s="98">
        <v>25641</v>
      </c>
      <c r="I8" s="98">
        <v>22556</v>
      </c>
      <c r="J8" s="98">
        <v>21831</v>
      </c>
      <c r="K8" s="99">
        <v>81462</v>
      </c>
      <c r="L8" s="88" t="s">
        <v>118</v>
      </c>
      <c r="M8" s="88" t="s">
        <v>118</v>
      </c>
      <c r="N8" s="88" t="s">
        <v>118</v>
      </c>
      <c r="O8" s="88" t="s">
        <v>118</v>
      </c>
      <c r="P8" s="97" t="s">
        <v>118</v>
      </c>
    </row>
    <row r="9" spans="1:16" ht="15" customHeight="1" x14ac:dyDescent="0.35">
      <c r="A9" s="57" t="s">
        <v>79</v>
      </c>
      <c r="B9" s="98">
        <v>3700</v>
      </c>
      <c r="C9" s="98">
        <v>3824</v>
      </c>
      <c r="D9" s="98">
        <v>3835</v>
      </c>
      <c r="E9" s="98">
        <v>3301</v>
      </c>
      <c r="F9" s="99">
        <v>14660</v>
      </c>
      <c r="G9" s="98">
        <v>2567</v>
      </c>
      <c r="H9" s="98">
        <v>1964</v>
      </c>
      <c r="I9" s="98">
        <v>1935</v>
      </c>
      <c r="J9" s="98">
        <v>2206</v>
      </c>
      <c r="K9" s="99">
        <v>8672</v>
      </c>
      <c r="L9" s="88">
        <f t="shared" ref="L9:L12" si="1">IFERROR((G9-B9)/B9,"N/A")</f>
        <v>-0.3062162162162162</v>
      </c>
      <c r="M9" s="88">
        <f t="shared" si="0"/>
        <v>-0.48640167364016734</v>
      </c>
      <c r="N9" s="88">
        <f t="shared" si="0"/>
        <v>-0.49543676662320729</v>
      </c>
      <c r="O9" s="88">
        <f t="shared" si="0"/>
        <v>-0.33171766131475311</v>
      </c>
      <c r="P9" s="97">
        <f t="shared" si="0"/>
        <v>-0.40845839017735336</v>
      </c>
    </row>
    <row r="10" spans="1:16" ht="15" customHeight="1" x14ac:dyDescent="0.35">
      <c r="A10" s="57" t="s">
        <v>80</v>
      </c>
      <c r="B10" s="98" t="s">
        <v>118</v>
      </c>
      <c r="C10" s="98" t="s">
        <v>118</v>
      </c>
      <c r="D10" s="98" t="s">
        <v>118</v>
      </c>
      <c r="E10" s="98" t="s">
        <v>118</v>
      </c>
      <c r="F10" s="98" t="s">
        <v>118</v>
      </c>
      <c r="G10" s="98">
        <v>0</v>
      </c>
      <c r="H10" s="98">
        <v>0</v>
      </c>
      <c r="I10" s="98">
        <v>0</v>
      </c>
      <c r="J10" s="98">
        <v>0</v>
      </c>
      <c r="K10" s="98">
        <v>0</v>
      </c>
      <c r="L10" s="88" t="s">
        <v>118</v>
      </c>
      <c r="M10" s="88" t="s">
        <v>118</v>
      </c>
      <c r="N10" s="88" t="s">
        <v>118</v>
      </c>
      <c r="O10" s="88" t="s">
        <v>118</v>
      </c>
      <c r="P10" s="97" t="s">
        <v>118</v>
      </c>
    </row>
    <row r="11" spans="1:16" ht="15" customHeight="1" x14ac:dyDescent="0.35">
      <c r="A11" s="57" t="s">
        <v>81</v>
      </c>
      <c r="B11" s="98">
        <v>313</v>
      </c>
      <c r="C11" s="98">
        <v>327</v>
      </c>
      <c r="D11" s="98">
        <v>317</v>
      </c>
      <c r="E11" s="98">
        <v>288</v>
      </c>
      <c r="F11" s="99">
        <v>1245</v>
      </c>
      <c r="G11" s="98">
        <v>284</v>
      </c>
      <c r="H11" s="98">
        <v>228</v>
      </c>
      <c r="I11" s="98">
        <v>288</v>
      </c>
      <c r="J11" s="98">
        <v>290</v>
      </c>
      <c r="K11" s="99">
        <v>1090</v>
      </c>
      <c r="L11" s="88">
        <f t="shared" si="1"/>
        <v>-9.2651757188498399E-2</v>
      </c>
      <c r="M11" s="88">
        <f t="shared" si="0"/>
        <v>-0.30275229357798167</v>
      </c>
      <c r="N11" s="88">
        <f t="shared" si="0"/>
        <v>-9.1482649842271294E-2</v>
      </c>
      <c r="O11" s="88">
        <f t="shared" si="0"/>
        <v>6.9444444444444441E-3</v>
      </c>
      <c r="P11" s="97">
        <f t="shared" si="0"/>
        <v>-0.12449799196787148</v>
      </c>
    </row>
    <row r="12" spans="1:16" ht="15" customHeight="1" x14ac:dyDescent="0.35">
      <c r="A12" s="57" t="s">
        <v>82</v>
      </c>
      <c r="B12" s="100">
        <v>41809</v>
      </c>
      <c r="C12" s="100">
        <v>42092</v>
      </c>
      <c r="D12" s="100">
        <v>46938</v>
      </c>
      <c r="E12" s="100">
        <v>42185</v>
      </c>
      <c r="F12" s="101">
        <v>173024</v>
      </c>
      <c r="G12" s="100">
        <v>31549</v>
      </c>
      <c r="H12" s="100">
        <v>19016</v>
      </c>
      <c r="I12" s="100">
        <v>20660</v>
      </c>
      <c r="J12" s="100">
        <v>25223</v>
      </c>
      <c r="K12" s="101">
        <v>96448</v>
      </c>
      <c r="L12" s="88">
        <f t="shared" si="1"/>
        <v>-0.24540170776627043</v>
      </c>
      <c r="M12" s="88">
        <f t="shared" si="0"/>
        <v>-0.54822769172289276</v>
      </c>
      <c r="N12" s="88">
        <f t="shared" si="0"/>
        <v>-0.55984490178533386</v>
      </c>
      <c r="O12" s="88">
        <f t="shared" si="0"/>
        <v>-0.40208604954367666</v>
      </c>
      <c r="P12" s="97">
        <f t="shared" si="0"/>
        <v>-0.44257444054004069</v>
      </c>
    </row>
    <row r="13" spans="1:16" s="59" customFormat="1" ht="17.25" customHeight="1" x14ac:dyDescent="0.3">
      <c r="A13" s="58" t="s">
        <v>83</v>
      </c>
      <c r="B13" s="63"/>
      <c r="C13" s="63"/>
      <c r="D13" s="63"/>
      <c r="E13" s="63"/>
      <c r="F13" s="66"/>
      <c r="G13" s="63"/>
      <c r="H13" s="63"/>
      <c r="I13" s="63"/>
      <c r="J13" s="63"/>
      <c r="K13" s="64"/>
      <c r="L13" s="67"/>
      <c r="M13" s="67"/>
      <c r="N13" s="67"/>
      <c r="O13" s="67"/>
      <c r="P13" s="67"/>
    </row>
    <row r="14" spans="1:16" s="59" customFormat="1" ht="12" x14ac:dyDescent="0.3">
      <c r="A14" s="60" t="s">
        <v>84</v>
      </c>
      <c r="B14" s="63"/>
      <c r="C14" s="63"/>
      <c r="D14" s="63"/>
      <c r="E14" s="63"/>
      <c r="F14" s="66"/>
      <c r="G14" s="63"/>
      <c r="H14" s="63"/>
      <c r="I14" s="63"/>
      <c r="J14" s="63"/>
      <c r="K14" s="64"/>
      <c r="L14" s="67"/>
      <c r="M14" s="67"/>
      <c r="N14" s="67"/>
      <c r="O14" s="67"/>
      <c r="P14" s="67"/>
    </row>
    <row r="15" spans="1:16" s="59" customFormat="1" ht="12" x14ac:dyDescent="0.3">
      <c r="A15" s="60" t="s">
        <v>85</v>
      </c>
      <c r="B15" s="63"/>
      <c r="C15" s="63"/>
      <c r="D15" s="63"/>
      <c r="E15" s="63"/>
      <c r="F15" s="66"/>
      <c r="G15" s="63"/>
      <c r="H15" s="63"/>
      <c r="I15" s="63"/>
      <c r="J15" s="63"/>
      <c r="K15" s="64"/>
      <c r="L15" s="67"/>
      <c r="M15" s="67"/>
      <c r="N15" s="67"/>
      <c r="O15" s="67"/>
      <c r="P15" s="67"/>
    </row>
    <row r="16" spans="1:16" s="59" customFormat="1" ht="12" x14ac:dyDescent="0.3">
      <c r="A16" s="60" t="s">
        <v>86</v>
      </c>
      <c r="B16" s="63"/>
      <c r="C16" s="63"/>
      <c r="D16" s="63"/>
      <c r="E16" s="63"/>
      <c r="F16" s="66"/>
      <c r="G16" s="63"/>
      <c r="H16" s="63"/>
      <c r="I16" s="63"/>
      <c r="J16" s="63"/>
      <c r="K16" s="64"/>
      <c r="L16" s="67"/>
      <c r="M16" s="67"/>
      <c r="N16" s="67"/>
      <c r="O16" s="67"/>
      <c r="P16" s="67"/>
    </row>
    <row r="17" spans="1:16" s="59" customFormat="1" ht="12" x14ac:dyDescent="0.3">
      <c r="A17" s="60" t="s">
        <v>87</v>
      </c>
      <c r="B17" s="63"/>
      <c r="C17" s="63"/>
      <c r="D17" s="63"/>
      <c r="E17" s="63"/>
      <c r="F17" s="66"/>
      <c r="G17" s="63"/>
      <c r="H17" s="63"/>
      <c r="I17" s="63"/>
      <c r="J17" s="63"/>
      <c r="K17" s="64"/>
      <c r="L17" s="67"/>
      <c r="M17" s="67"/>
      <c r="N17" s="67"/>
      <c r="O17" s="67"/>
      <c r="P17" s="67"/>
    </row>
    <row r="18" spans="1:16" s="59" customFormat="1" ht="12" x14ac:dyDescent="0.3">
      <c r="A18" s="60" t="s">
        <v>88</v>
      </c>
      <c r="B18" s="63"/>
      <c r="C18" s="63"/>
      <c r="D18" s="63"/>
      <c r="E18" s="63"/>
      <c r="F18" s="66"/>
      <c r="G18" s="63"/>
      <c r="H18" s="63"/>
      <c r="I18" s="63"/>
      <c r="J18" s="63"/>
      <c r="K18" s="64"/>
      <c r="L18" s="67"/>
      <c r="M18" s="67"/>
      <c r="N18" s="67"/>
      <c r="O18" s="67"/>
      <c r="P18" s="67"/>
    </row>
    <row r="19" spans="1:16" s="59" customFormat="1" ht="12" x14ac:dyDescent="0.3">
      <c r="A19" s="60" t="s">
        <v>89</v>
      </c>
      <c r="B19" s="63"/>
      <c r="C19" s="63"/>
      <c r="D19" s="63"/>
      <c r="E19" s="63"/>
      <c r="F19" s="66"/>
      <c r="G19" s="63"/>
      <c r="H19" s="63"/>
      <c r="I19" s="63"/>
      <c r="J19" s="63"/>
      <c r="K19" s="64"/>
      <c r="L19" s="67"/>
      <c r="M19" s="67"/>
      <c r="N19" s="67"/>
      <c r="O19" s="67"/>
      <c r="P19" s="67"/>
    </row>
    <row r="20" spans="1:16" s="59" customFormat="1" ht="12" x14ac:dyDescent="0.3">
      <c r="A20" s="60" t="s">
        <v>90</v>
      </c>
      <c r="B20" s="63"/>
      <c r="C20" s="63"/>
      <c r="D20" s="63"/>
      <c r="E20" s="63"/>
      <c r="F20" s="66"/>
      <c r="G20" s="63"/>
      <c r="H20" s="63"/>
      <c r="I20" s="63"/>
      <c r="J20" s="63"/>
      <c r="K20" s="64"/>
      <c r="L20" s="67"/>
      <c r="M20" s="67"/>
      <c r="N20" s="67"/>
      <c r="O20" s="67"/>
      <c r="P20" s="67"/>
    </row>
    <row r="21" spans="1:16" s="59" customFormat="1" ht="14" x14ac:dyDescent="0.3">
      <c r="A21" s="60" t="s">
        <v>91</v>
      </c>
      <c r="B21" s="63"/>
      <c r="C21" s="63"/>
      <c r="D21" s="63"/>
      <c r="E21" s="63"/>
      <c r="F21" s="66"/>
      <c r="G21" s="63"/>
      <c r="H21" s="63"/>
      <c r="I21" s="63"/>
      <c r="J21" s="63"/>
      <c r="K21" s="64"/>
      <c r="L21" s="67"/>
      <c r="M21" s="67"/>
      <c r="N21" s="67"/>
      <c r="O21" s="67"/>
      <c r="P21" s="67"/>
    </row>
    <row r="22" spans="1:16" s="59" customFormat="1" ht="12" x14ac:dyDescent="0.3">
      <c r="A22" s="58" t="s">
        <v>92</v>
      </c>
    </row>
    <row r="23" spans="1:16" s="70" customFormat="1" ht="35.15" customHeight="1" x14ac:dyDescent="0.35">
      <c r="A23" s="69" t="s">
        <v>93</v>
      </c>
    </row>
    <row r="24" spans="1:16" s="28" customFormat="1" ht="20.25" customHeight="1" x14ac:dyDescent="0.35">
      <c r="A24" s="44" t="s">
        <v>94</v>
      </c>
      <c r="B24" s="27"/>
      <c r="C24" s="27"/>
      <c r="D24" s="27"/>
      <c r="E24" s="27"/>
    </row>
    <row r="25" spans="1:16" ht="15" customHeight="1" x14ac:dyDescent="0.35">
      <c r="A25" s="12"/>
      <c r="B25" s="132">
        <v>2019</v>
      </c>
      <c r="C25" s="132"/>
      <c r="D25" s="132"/>
      <c r="E25" s="132"/>
      <c r="F25" s="132"/>
      <c r="G25" s="132">
        <v>2020</v>
      </c>
      <c r="H25" s="132"/>
      <c r="I25" s="132"/>
      <c r="J25" s="132"/>
      <c r="K25" s="132"/>
      <c r="L25" s="133"/>
      <c r="M25" s="133"/>
      <c r="N25" s="133"/>
      <c r="O25" s="133"/>
      <c r="P25" s="134"/>
    </row>
    <row r="26" spans="1:16" ht="15" customHeight="1" x14ac:dyDescent="0.35">
      <c r="A26" s="55"/>
      <c r="B26" s="138" t="s">
        <v>59</v>
      </c>
      <c r="C26" s="138"/>
      <c r="D26" s="138"/>
      <c r="E26" s="138"/>
      <c r="F26" s="138"/>
      <c r="G26" s="138" t="s">
        <v>59</v>
      </c>
      <c r="H26" s="138"/>
      <c r="I26" s="138"/>
      <c r="J26" s="138"/>
      <c r="K26" s="138"/>
      <c r="L26" s="139" t="s">
        <v>60</v>
      </c>
      <c r="M26" s="139"/>
      <c r="N26" s="139"/>
      <c r="O26" s="139"/>
      <c r="P26" s="140"/>
    </row>
    <row r="27" spans="1:16" s="82" customFormat="1" ht="15" customHeight="1" x14ac:dyDescent="0.35">
      <c r="A27" s="81" t="s">
        <v>95</v>
      </c>
      <c r="B27" s="77" t="s">
        <v>62</v>
      </c>
      <c r="C27" s="77" t="s">
        <v>63</v>
      </c>
      <c r="D27" s="77" t="s">
        <v>64</v>
      </c>
      <c r="E27" s="77" t="s">
        <v>65</v>
      </c>
      <c r="F27" s="77" t="s">
        <v>96</v>
      </c>
      <c r="G27" s="77" t="s">
        <v>67</v>
      </c>
      <c r="H27" s="77" t="s">
        <v>68</v>
      </c>
      <c r="I27" s="77" t="s">
        <v>69</v>
      </c>
      <c r="J27" s="77" t="s">
        <v>70</v>
      </c>
      <c r="K27" s="77" t="s">
        <v>97</v>
      </c>
      <c r="L27" s="77" t="s">
        <v>72</v>
      </c>
      <c r="M27" s="77" t="s">
        <v>73</v>
      </c>
      <c r="N27" s="77" t="s">
        <v>74</v>
      </c>
      <c r="O27" s="77" t="s">
        <v>75</v>
      </c>
      <c r="P27" s="78" t="s">
        <v>76</v>
      </c>
    </row>
    <row r="28" spans="1:16" ht="15" customHeight="1" x14ac:dyDescent="0.35">
      <c r="A28" s="57" t="s">
        <v>77</v>
      </c>
      <c r="B28" s="102">
        <v>49220</v>
      </c>
      <c r="C28" s="102">
        <v>50965</v>
      </c>
      <c r="D28" s="102">
        <v>53684</v>
      </c>
      <c r="E28" s="102">
        <v>48663</v>
      </c>
      <c r="F28" s="103">
        <f t="shared" ref="F28:F33" si="2">IF(SUM(B28:E28)=0,"N/A",SUM(B28:E28))</f>
        <v>202532</v>
      </c>
      <c r="G28" s="102">
        <v>40234</v>
      </c>
      <c r="H28" s="102">
        <v>32392</v>
      </c>
      <c r="I28" s="102">
        <v>35587</v>
      </c>
      <c r="J28" s="102">
        <v>40679</v>
      </c>
      <c r="K28" s="103">
        <f>SUM(G28:J28)</f>
        <v>148892</v>
      </c>
      <c r="L28" s="88">
        <f>IFERROR((G28-B28)/B28,"N/A")</f>
        <v>-0.18256806176351076</v>
      </c>
      <c r="M28" s="88">
        <f t="shared" ref="M28:P33" si="3">IFERROR((H28-C28)/C28,"N/A")</f>
        <v>-0.3644265672520357</v>
      </c>
      <c r="N28" s="88">
        <f t="shared" si="3"/>
        <v>-0.33710230236197003</v>
      </c>
      <c r="O28" s="88">
        <f t="shared" si="3"/>
        <v>-0.16406715574461089</v>
      </c>
      <c r="P28" s="96">
        <f t="shared" si="3"/>
        <v>-0.2648470365176861</v>
      </c>
    </row>
    <row r="29" spans="1:16" ht="15" customHeight="1" x14ac:dyDescent="0.35">
      <c r="A29" s="57" t="s">
        <v>78</v>
      </c>
      <c r="B29" s="102" t="s">
        <v>118</v>
      </c>
      <c r="C29" s="102" t="s">
        <v>118</v>
      </c>
      <c r="D29" s="102" t="s">
        <v>118</v>
      </c>
      <c r="E29" s="102" t="s">
        <v>118</v>
      </c>
      <c r="F29" s="102" t="s">
        <v>118</v>
      </c>
      <c r="G29" s="102">
        <v>1211</v>
      </c>
      <c r="H29" s="102">
        <v>3806</v>
      </c>
      <c r="I29" s="102">
        <v>3358</v>
      </c>
      <c r="J29" s="102">
        <v>3679</v>
      </c>
      <c r="K29" s="103">
        <f t="shared" ref="K29:K33" si="4">SUM(G29:J29)</f>
        <v>12054</v>
      </c>
      <c r="L29" s="88" t="s">
        <v>118</v>
      </c>
      <c r="M29" s="88" t="s">
        <v>118</v>
      </c>
      <c r="N29" s="88" t="s">
        <v>118</v>
      </c>
      <c r="O29" s="88" t="s">
        <v>118</v>
      </c>
      <c r="P29" s="97" t="s">
        <v>118</v>
      </c>
    </row>
    <row r="30" spans="1:16" ht="15" customHeight="1" x14ac:dyDescent="0.35">
      <c r="A30" s="57" t="s">
        <v>79</v>
      </c>
      <c r="B30" s="102">
        <v>2924</v>
      </c>
      <c r="C30" s="102">
        <v>3228</v>
      </c>
      <c r="D30" s="102">
        <v>3453</v>
      </c>
      <c r="E30" s="102">
        <v>2889</v>
      </c>
      <c r="F30" s="103">
        <f t="shared" si="2"/>
        <v>12494</v>
      </c>
      <c r="G30" s="102">
        <v>2677</v>
      </c>
      <c r="H30" s="102">
        <v>2887</v>
      </c>
      <c r="I30" s="102">
        <v>3130</v>
      </c>
      <c r="J30" s="102">
        <v>3116</v>
      </c>
      <c r="K30" s="103">
        <f t="shared" si="4"/>
        <v>11810</v>
      </c>
      <c r="L30" s="88">
        <f t="shared" ref="L30:L33" si="5">IFERROR((G30-B30)/B30,"N/A")</f>
        <v>-8.4473324213406295E-2</v>
      </c>
      <c r="M30" s="88">
        <f t="shared" si="3"/>
        <v>-0.10563816604708798</v>
      </c>
      <c r="N30" s="88">
        <f t="shared" si="3"/>
        <v>-9.3541847668693889E-2</v>
      </c>
      <c r="O30" s="88">
        <f t="shared" si="3"/>
        <v>7.8573901003807539E-2</v>
      </c>
      <c r="P30" s="97">
        <f t="shared" si="3"/>
        <v>-5.4746278213542499E-2</v>
      </c>
    </row>
    <row r="31" spans="1:16" ht="15" customHeight="1" x14ac:dyDescent="0.35">
      <c r="A31" s="57" t="s">
        <v>80</v>
      </c>
      <c r="B31" s="104" t="s">
        <v>118</v>
      </c>
      <c r="C31" s="104" t="s">
        <v>118</v>
      </c>
      <c r="D31" s="104" t="s">
        <v>118</v>
      </c>
      <c r="E31" s="104" t="s">
        <v>118</v>
      </c>
      <c r="F31" s="104" t="s">
        <v>118</v>
      </c>
      <c r="G31" s="104">
        <v>0</v>
      </c>
      <c r="H31" s="104">
        <v>0</v>
      </c>
      <c r="I31" s="104">
        <v>0</v>
      </c>
      <c r="J31" s="104">
        <v>0</v>
      </c>
      <c r="K31" s="104">
        <v>0</v>
      </c>
      <c r="L31" s="88" t="s">
        <v>118</v>
      </c>
      <c r="M31" s="88" t="s">
        <v>118</v>
      </c>
      <c r="N31" s="88" t="s">
        <v>118</v>
      </c>
      <c r="O31" s="88" t="s">
        <v>118</v>
      </c>
      <c r="P31" s="97" t="s">
        <v>118</v>
      </c>
    </row>
    <row r="32" spans="1:16" ht="15" customHeight="1" x14ac:dyDescent="0.35">
      <c r="A32" s="57" t="s">
        <v>81</v>
      </c>
      <c r="B32" s="104">
        <v>0</v>
      </c>
      <c r="C32" s="104">
        <v>0</v>
      </c>
      <c r="D32" s="104">
        <v>0</v>
      </c>
      <c r="E32" s="104">
        <v>0</v>
      </c>
      <c r="F32" s="105">
        <v>0</v>
      </c>
      <c r="G32" s="104">
        <v>0</v>
      </c>
      <c r="H32" s="104">
        <v>0</v>
      </c>
      <c r="I32" s="104">
        <v>0</v>
      </c>
      <c r="J32" s="104">
        <v>0</v>
      </c>
      <c r="K32" s="104">
        <v>0</v>
      </c>
      <c r="L32" s="88" t="s">
        <v>118</v>
      </c>
      <c r="M32" s="88" t="s">
        <v>118</v>
      </c>
      <c r="N32" s="88" t="s">
        <v>118</v>
      </c>
      <c r="O32" s="88" t="s">
        <v>118</v>
      </c>
      <c r="P32" s="97" t="s">
        <v>118</v>
      </c>
    </row>
    <row r="33" spans="1:16" ht="15" customHeight="1" x14ac:dyDescent="0.35">
      <c r="A33" s="57" t="s">
        <v>82</v>
      </c>
      <c r="B33" s="106">
        <v>61729</v>
      </c>
      <c r="C33" s="106">
        <v>62437</v>
      </c>
      <c r="D33" s="106">
        <v>66420</v>
      </c>
      <c r="E33" s="106">
        <v>59985</v>
      </c>
      <c r="F33" s="107">
        <f t="shared" si="2"/>
        <v>250571</v>
      </c>
      <c r="G33" s="106">
        <v>49370</v>
      </c>
      <c r="H33" s="106">
        <v>31813</v>
      </c>
      <c r="I33" s="106">
        <v>39924</v>
      </c>
      <c r="J33" s="106">
        <v>50157</v>
      </c>
      <c r="K33" s="107">
        <f t="shared" si="4"/>
        <v>171264</v>
      </c>
      <c r="L33" s="88">
        <f t="shared" si="5"/>
        <v>-0.20021383790438854</v>
      </c>
      <c r="M33" s="88">
        <f t="shared" si="3"/>
        <v>-0.49047840222944727</v>
      </c>
      <c r="N33" s="88">
        <f t="shared" si="3"/>
        <v>-0.39891598915989163</v>
      </c>
      <c r="O33" s="88">
        <f t="shared" si="3"/>
        <v>-0.16384096024006001</v>
      </c>
      <c r="P33" s="97">
        <f t="shared" si="3"/>
        <v>-0.31650510234624118</v>
      </c>
    </row>
    <row r="34" spans="1:16" s="59" customFormat="1" ht="17.25" customHeight="1" x14ac:dyDescent="0.3">
      <c r="A34" s="58" t="s">
        <v>83</v>
      </c>
      <c r="B34" s="63"/>
      <c r="C34" s="63"/>
      <c r="D34" s="63"/>
      <c r="E34" s="63"/>
      <c r="F34" s="64"/>
      <c r="G34" s="63"/>
      <c r="H34" s="63"/>
      <c r="I34" s="63"/>
      <c r="J34" s="63"/>
      <c r="K34" s="64"/>
      <c r="L34" s="65"/>
      <c r="M34" s="65"/>
      <c r="N34" s="65"/>
      <c r="O34" s="65"/>
      <c r="P34" s="65"/>
    </row>
    <row r="35" spans="1:16" s="59" customFormat="1" ht="12" x14ac:dyDescent="0.3">
      <c r="A35" s="60" t="s">
        <v>98</v>
      </c>
      <c r="B35" s="63"/>
      <c r="C35" s="63"/>
      <c r="D35" s="63"/>
      <c r="E35" s="63"/>
      <c r="F35" s="64"/>
      <c r="G35" s="63"/>
      <c r="H35" s="63"/>
      <c r="I35" s="63"/>
      <c r="J35" s="63"/>
      <c r="K35" s="64"/>
      <c r="L35" s="65"/>
      <c r="M35" s="65"/>
      <c r="N35" s="65"/>
      <c r="O35" s="65"/>
      <c r="P35" s="65"/>
    </row>
    <row r="36" spans="1:16" s="59" customFormat="1" ht="12" x14ac:dyDescent="0.3">
      <c r="A36" s="60" t="s">
        <v>85</v>
      </c>
      <c r="B36" s="63"/>
      <c r="C36" s="63"/>
      <c r="D36" s="63"/>
      <c r="E36" s="63"/>
      <c r="F36" s="64"/>
      <c r="G36" s="63"/>
      <c r="H36" s="63"/>
      <c r="I36" s="63"/>
      <c r="J36" s="63"/>
      <c r="K36" s="64"/>
      <c r="L36" s="65"/>
      <c r="M36" s="65"/>
      <c r="N36" s="65"/>
      <c r="O36" s="65"/>
      <c r="P36" s="65"/>
    </row>
    <row r="37" spans="1:16" s="59" customFormat="1" ht="12" x14ac:dyDescent="0.3">
      <c r="A37" s="60" t="s">
        <v>86</v>
      </c>
      <c r="B37" s="63"/>
      <c r="C37" s="63"/>
      <c r="D37" s="63"/>
      <c r="E37" s="63"/>
      <c r="F37" s="64"/>
      <c r="G37" s="63"/>
      <c r="H37" s="63"/>
      <c r="I37" s="63"/>
      <c r="J37" s="63"/>
      <c r="K37" s="64"/>
      <c r="L37" s="65"/>
      <c r="M37" s="65"/>
      <c r="N37" s="65"/>
      <c r="O37" s="65"/>
      <c r="P37" s="65"/>
    </row>
    <row r="38" spans="1:16" s="59" customFormat="1" ht="12" x14ac:dyDescent="0.3">
      <c r="A38" s="60" t="s">
        <v>87</v>
      </c>
      <c r="B38" s="63"/>
      <c r="C38" s="63"/>
      <c r="D38" s="63"/>
      <c r="E38" s="63"/>
      <c r="F38" s="64"/>
      <c r="G38" s="63"/>
      <c r="H38" s="63"/>
      <c r="I38" s="63"/>
      <c r="J38" s="63"/>
      <c r="K38" s="64"/>
      <c r="L38" s="65"/>
      <c r="M38" s="65"/>
      <c r="N38" s="65"/>
      <c r="O38" s="65"/>
      <c r="P38" s="65"/>
    </row>
    <row r="39" spans="1:16" s="59" customFormat="1" ht="12" x14ac:dyDescent="0.3">
      <c r="A39" s="60" t="s">
        <v>88</v>
      </c>
      <c r="B39" s="63"/>
      <c r="C39" s="63"/>
      <c r="D39" s="63"/>
      <c r="E39" s="63"/>
      <c r="F39" s="64"/>
      <c r="G39" s="63"/>
      <c r="H39" s="63"/>
      <c r="I39" s="63"/>
      <c r="J39" s="63"/>
      <c r="K39" s="64"/>
      <c r="L39" s="65"/>
      <c r="M39" s="65"/>
      <c r="N39" s="65"/>
      <c r="O39" s="65"/>
      <c r="P39" s="65"/>
    </row>
    <row r="40" spans="1:16" s="59" customFormat="1" ht="12" x14ac:dyDescent="0.3">
      <c r="A40" s="60" t="s">
        <v>89</v>
      </c>
      <c r="B40" s="63"/>
      <c r="C40" s="63"/>
      <c r="D40" s="63"/>
      <c r="E40" s="63"/>
      <c r="F40" s="64"/>
      <c r="G40" s="63"/>
      <c r="H40" s="63"/>
      <c r="I40" s="63"/>
      <c r="J40" s="63"/>
      <c r="K40" s="64"/>
      <c r="L40" s="65"/>
      <c r="M40" s="65"/>
      <c r="N40" s="65"/>
      <c r="O40" s="65"/>
      <c r="P40" s="65"/>
    </row>
    <row r="41" spans="1:16" s="59" customFormat="1" ht="12" x14ac:dyDescent="0.3">
      <c r="A41" s="60" t="s">
        <v>90</v>
      </c>
      <c r="B41" s="63"/>
      <c r="C41" s="63"/>
      <c r="D41" s="63"/>
      <c r="E41" s="63"/>
      <c r="F41" s="64"/>
      <c r="G41" s="63"/>
      <c r="H41" s="63"/>
      <c r="I41" s="63"/>
      <c r="J41" s="63"/>
      <c r="K41" s="64"/>
      <c r="L41" s="65"/>
      <c r="M41" s="65"/>
      <c r="N41" s="65"/>
      <c r="O41" s="65"/>
      <c r="P41" s="65"/>
    </row>
    <row r="42" spans="1:16" s="59" customFormat="1" ht="14" x14ac:dyDescent="0.3">
      <c r="A42" s="60" t="s">
        <v>91</v>
      </c>
      <c r="B42" s="63"/>
      <c r="C42" s="63"/>
      <c r="D42" s="63"/>
      <c r="E42" s="63"/>
      <c r="F42" s="64"/>
      <c r="G42" s="63"/>
      <c r="H42" s="63"/>
      <c r="I42" s="63"/>
      <c r="J42" s="63"/>
      <c r="K42" s="64"/>
      <c r="L42" s="65"/>
      <c r="M42" s="65"/>
      <c r="N42" s="65"/>
      <c r="O42" s="65"/>
      <c r="P42" s="65"/>
    </row>
    <row r="43" spans="1:16" s="59" customFormat="1" ht="12" x14ac:dyDescent="0.3">
      <c r="A43" s="58" t="s">
        <v>92</v>
      </c>
      <c r="B43" s="63"/>
      <c r="C43" s="63"/>
      <c r="D43" s="63"/>
      <c r="E43" s="63"/>
      <c r="F43" s="64"/>
      <c r="G43" s="63"/>
      <c r="H43" s="63"/>
      <c r="I43" s="63"/>
      <c r="J43" s="63"/>
      <c r="K43" s="64"/>
      <c r="L43" s="65"/>
      <c r="M43" s="65"/>
      <c r="N43" s="65"/>
      <c r="O43" s="65"/>
      <c r="P43" s="65"/>
    </row>
    <row r="44" spans="1:16" s="70" customFormat="1" ht="35.15" customHeight="1" x14ac:dyDescent="0.35">
      <c r="A44" s="69" t="s">
        <v>93</v>
      </c>
      <c r="B44" s="71"/>
      <c r="C44" s="71"/>
      <c r="D44" s="71"/>
      <c r="E44" s="71"/>
      <c r="F44" s="72"/>
      <c r="G44" s="71"/>
      <c r="H44" s="71"/>
      <c r="I44" s="71"/>
      <c r="J44" s="71"/>
      <c r="K44" s="72"/>
      <c r="L44" s="73"/>
      <c r="M44" s="73"/>
      <c r="N44" s="73"/>
      <c r="O44" s="73"/>
      <c r="P44" s="73"/>
    </row>
    <row r="45" spans="1:16" s="25" customFormat="1" ht="20.25" customHeight="1" x14ac:dyDescent="0.35">
      <c r="A45" s="76" t="s">
        <v>99</v>
      </c>
      <c r="B45" s="29"/>
      <c r="C45" s="29"/>
      <c r="D45" s="29"/>
      <c r="E45" s="29"/>
      <c r="F45" s="30"/>
      <c r="G45" s="31"/>
      <c r="H45" s="31"/>
      <c r="I45" s="31"/>
      <c r="J45" s="31"/>
      <c r="K45" s="30"/>
      <c r="L45" s="32"/>
      <c r="M45" s="32"/>
      <c r="N45" s="32"/>
      <c r="O45" s="32"/>
      <c r="P45" s="32"/>
    </row>
    <row r="46" spans="1:16" ht="15" customHeight="1" x14ac:dyDescent="0.35">
      <c r="A46" s="12"/>
      <c r="B46" s="132">
        <v>2019</v>
      </c>
      <c r="C46" s="132"/>
      <c r="D46" s="132"/>
      <c r="E46" s="132"/>
      <c r="F46" s="132"/>
      <c r="G46" s="132">
        <v>2020</v>
      </c>
      <c r="H46" s="132"/>
      <c r="I46" s="132"/>
      <c r="J46" s="132"/>
      <c r="K46" s="132"/>
      <c r="L46" s="132"/>
      <c r="M46" s="132"/>
      <c r="N46" s="132"/>
      <c r="O46" s="132"/>
      <c r="P46" s="141"/>
    </row>
    <row r="47" spans="1:16" ht="15" customHeight="1" x14ac:dyDescent="0.35">
      <c r="A47" s="55"/>
      <c r="B47" s="135" t="s">
        <v>59</v>
      </c>
      <c r="C47" s="135"/>
      <c r="D47" s="135"/>
      <c r="E47" s="135"/>
      <c r="F47" s="135"/>
      <c r="G47" s="135" t="s">
        <v>59</v>
      </c>
      <c r="H47" s="135"/>
      <c r="I47" s="135"/>
      <c r="J47" s="135"/>
      <c r="K47" s="135"/>
      <c r="L47" s="135" t="s">
        <v>60</v>
      </c>
      <c r="M47" s="135"/>
      <c r="N47" s="135"/>
      <c r="O47" s="135"/>
      <c r="P47" s="142"/>
    </row>
    <row r="48" spans="1:16" ht="15" customHeight="1" x14ac:dyDescent="0.35">
      <c r="A48" s="56" t="s">
        <v>100</v>
      </c>
      <c r="B48" s="77" t="s">
        <v>62</v>
      </c>
      <c r="C48" s="77" t="s">
        <v>63</v>
      </c>
      <c r="D48" s="77" t="s">
        <v>64</v>
      </c>
      <c r="E48" s="77" t="s">
        <v>65</v>
      </c>
      <c r="F48" s="77" t="s">
        <v>101</v>
      </c>
      <c r="G48" s="77" t="s">
        <v>67</v>
      </c>
      <c r="H48" s="77" t="s">
        <v>68</v>
      </c>
      <c r="I48" s="77" t="s">
        <v>69</v>
      </c>
      <c r="J48" s="77" t="s">
        <v>70</v>
      </c>
      <c r="K48" s="77" t="s">
        <v>97</v>
      </c>
      <c r="L48" s="77" t="s">
        <v>72</v>
      </c>
      <c r="M48" s="77" t="s">
        <v>73</v>
      </c>
      <c r="N48" s="77" t="s">
        <v>74</v>
      </c>
      <c r="O48" s="77" t="s">
        <v>75</v>
      </c>
      <c r="P48" s="78" t="s">
        <v>76</v>
      </c>
    </row>
    <row r="49" spans="1:16" ht="15" customHeight="1" x14ac:dyDescent="0.35">
      <c r="A49" s="57" t="s">
        <v>77</v>
      </c>
      <c r="B49" s="108">
        <v>57067</v>
      </c>
      <c r="C49" s="108">
        <v>60625</v>
      </c>
      <c r="D49" s="108">
        <v>67491</v>
      </c>
      <c r="E49" s="108">
        <v>59064</v>
      </c>
      <c r="F49" s="109">
        <f t="shared" ref="F49:F54" si="6">IF(SUM(B49:E49)=0,"N/A",SUM(B49:E49))</f>
        <v>244247</v>
      </c>
      <c r="G49" s="108">
        <v>42887</v>
      </c>
      <c r="H49" s="108">
        <v>23240</v>
      </c>
      <c r="I49" s="108">
        <v>23312</v>
      </c>
      <c r="J49" s="108">
        <v>37586</v>
      </c>
      <c r="K49" s="109">
        <f>SUM(G49:J49)</f>
        <v>127025</v>
      </c>
      <c r="L49" s="88">
        <f>IFERROR((G49-B49)/B49,"N/A")</f>
        <v>-0.24847985701018102</v>
      </c>
      <c r="M49" s="88">
        <f t="shared" ref="M49:P54" si="7">IFERROR((H49-C49)/C49,"N/A")</f>
        <v>-0.61665979381443303</v>
      </c>
      <c r="N49" s="88">
        <f t="shared" si="7"/>
        <v>-0.6545909825013706</v>
      </c>
      <c r="O49" s="88">
        <f t="shared" si="7"/>
        <v>-0.36363944196126236</v>
      </c>
      <c r="P49" s="96">
        <f t="shared" si="7"/>
        <v>-0.47993219978136886</v>
      </c>
    </row>
    <row r="50" spans="1:16" ht="15" customHeight="1" x14ac:dyDescent="0.35">
      <c r="A50" s="57" t="s">
        <v>78</v>
      </c>
      <c r="B50" s="108" t="s">
        <v>118</v>
      </c>
      <c r="C50" s="108" t="s">
        <v>118</v>
      </c>
      <c r="D50" s="108" t="s">
        <v>118</v>
      </c>
      <c r="E50" s="108" t="s">
        <v>118</v>
      </c>
      <c r="F50" s="108" t="s">
        <v>118</v>
      </c>
      <c r="G50" s="108">
        <v>3241</v>
      </c>
      <c r="H50" s="108">
        <v>7725</v>
      </c>
      <c r="I50" s="108">
        <v>5834</v>
      </c>
      <c r="J50" s="108">
        <v>4390</v>
      </c>
      <c r="K50" s="109">
        <f t="shared" ref="K50:K54" si="8">SUM(G50:J50)</f>
        <v>21190</v>
      </c>
      <c r="L50" s="88" t="s">
        <v>118</v>
      </c>
      <c r="M50" s="88" t="s">
        <v>118</v>
      </c>
      <c r="N50" s="88" t="s">
        <v>118</v>
      </c>
      <c r="O50" s="88" t="s">
        <v>118</v>
      </c>
      <c r="P50" s="97" t="s">
        <v>118</v>
      </c>
    </row>
    <row r="51" spans="1:16" ht="15" customHeight="1" x14ac:dyDescent="0.35">
      <c r="A51" s="57" t="s">
        <v>79</v>
      </c>
      <c r="B51" s="110">
        <v>7</v>
      </c>
      <c r="C51" s="110" t="s">
        <v>117</v>
      </c>
      <c r="D51" s="110" t="s">
        <v>117</v>
      </c>
      <c r="E51" s="110" t="s">
        <v>117</v>
      </c>
      <c r="F51" s="111">
        <v>16</v>
      </c>
      <c r="G51" s="110">
        <v>6</v>
      </c>
      <c r="H51" s="110" t="s">
        <v>117</v>
      </c>
      <c r="I51" s="110" t="s">
        <v>117</v>
      </c>
      <c r="J51" s="110" t="s">
        <v>117</v>
      </c>
      <c r="K51" s="111">
        <v>10</v>
      </c>
      <c r="L51" s="88">
        <f t="shared" ref="L51:L54" si="9">IFERROR((G51-B51)/B51,"N/A")</f>
        <v>-0.14285714285714285</v>
      </c>
      <c r="M51" s="88" t="s">
        <v>118</v>
      </c>
      <c r="N51" s="88" t="s">
        <v>118</v>
      </c>
      <c r="O51" s="88" t="s">
        <v>118</v>
      </c>
      <c r="P51" s="97">
        <f t="shared" si="7"/>
        <v>-0.375</v>
      </c>
    </row>
    <row r="52" spans="1:16" ht="15" customHeight="1" x14ac:dyDescent="0.35">
      <c r="A52" s="57" t="s">
        <v>80</v>
      </c>
      <c r="B52" s="110" t="s">
        <v>118</v>
      </c>
      <c r="C52" s="110" t="s">
        <v>118</v>
      </c>
      <c r="D52" s="110" t="s">
        <v>118</v>
      </c>
      <c r="E52" s="110" t="s">
        <v>118</v>
      </c>
      <c r="F52" s="110" t="s">
        <v>118</v>
      </c>
      <c r="G52" s="110">
        <v>0</v>
      </c>
      <c r="H52" s="110">
        <v>0</v>
      </c>
      <c r="I52" s="110">
        <v>0</v>
      </c>
      <c r="J52" s="110">
        <v>0</v>
      </c>
      <c r="K52" s="110">
        <v>0</v>
      </c>
      <c r="L52" s="88" t="s">
        <v>118</v>
      </c>
      <c r="M52" s="88" t="s">
        <v>118</v>
      </c>
      <c r="N52" s="88" t="s">
        <v>118</v>
      </c>
      <c r="O52" s="88" t="s">
        <v>118</v>
      </c>
      <c r="P52" s="97" t="s">
        <v>118</v>
      </c>
    </row>
    <row r="53" spans="1:16" ht="15" customHeight="1" x14ac:dyDescent="0.35">
      <c r="A53" s="57" t="s">
        <v>81</v>
      </c>
      <c r="B53" s="108">
        <v>447</v>
      </c>
      <c r="C53" s="108">
        <v>442</v>
      </c>
      <c r="D53" s="108">
        <v>473</v>
      </c>
      <c r="E53" s="108">
        <v>462</v>
      </c>
      <c r="F53" s="109">
        <f t="shared" si="6"/>
        <v>1824</v>
      </c>
      <c r="G53" s="108">
        <v>444</v>
      </c>
      <c r="H53" s="108">
        <v>471</v>
      </c>
      <c r="I53" s="108">
        <v>499</v>
      </c>
      <c r="J53" s="108">
        <v>468</v>
      </c>
      <c r="K53" s="109">
        <f t="shared" si="8"/>
        <v>1882</v>
      </c>
      <c r="L53" s="88">
        <f t="shared" si="9"/>
        <v>-6.7114093959731542E-3</v>
      </c>
      <c r="M53" s="88">
        <f t="shared" si="7"/>
        <v>6.561085972850679E-2</v>
      </c>
      <c r="N53" s="88">
        <f t="shared" si="7"/>
        <v>5.4968287526427059E-2</v>
      </c>
      <c r="O53" s="88">
        <f t="shared" si="7"/>
        <v>1.2987012987012988E-2</v>
      </c>
      <c r="P53" s="97">
        <f t="shared" si="7"/>
        <v>3.1798245614035089E-2</v>
      </c>
    </row>
    <row r="54" spans="1:16" ht="15" customHeight="1" x14ac:dyDescent="0.35">
      <c r="A54" s="57" t="s">
        <v>82</v>
      </c>
      <c r="B54" s="112">
        <v>45235</v>
      </c>
      <c r="C54" s="112">
        <v>49613</v>
      </c>
      <c r="D54" s="112">
        <v>55259</v>
      </c>
      <c r="E54" s="112">
        <v>47233</v>
      </c>
      <c r="F54" s="113">
        <f t="shared" si="6"/>
        <v>197340</v>
      </c>
      <c r="G54" s="112">
        <v>32348</v>
      </c>
      <c r="H54" s="112">
        <v>11892</v>
      </c>
      <c r="I54" s="112">
        <v>14516</v>
      </c>
      <c r="J54" s="112">
        <v>31361</v>
      </c>
      <c r="K54" s="113">
        <f t="shared" si="8"/>
        <v>90117</v>
      </c>
      <c r="L54" s="88">
        <f t="shared" si="9"/>
        <v>-0.28489001879075937</v>
      </c>
      <c r="M54" s="88">
        <f t="shared" si="7"/>
        <v>-0.76030475883337023</v>
      </c>
      <c r="N54" s="88">
        <f t="shared" si="7"/>
        <v>-0.73730975949619071</v>
      </c>
      <c r="O54" s="88">
        <f t="shared" si="7"/>
        <v>-0.33603624584506597</v>
      </c>
      <c r="P54" s="97">
        <f t="shared" si="7"/>
        <v>-0.54334144116752814</v>
      </c>
    </row>
    <row r="55" spans="1:16" s="59" customFormat="1" ht="17.25" customHeight="1" x14ac:dyDescent="0.3">
      <c r="A55" s="58" t="s">
        <v>83</v>
      </c>
    </row>
    <row r="56" spans="1:16" s="59" customFormat="1" ht="12" x14ac:dyDescent="0.3">
      <c r="A56" s="60" t="s">
        <v>84</v>
      </c>
    </row>
    <row r="57" spans="1:16" s="59" customFormat="1" ht="12" x14ac:dyDescent="0.3">
      <c r="A57" s="60" t="s">
        <v>85</v>
      </c>
    </row>
    <row r="58" spans="1:16" s="59" customFormat="1" ht="12" x14ac:dyDescent="0.3">
      <c r="A58" s="60" t="s">
        <v>86</v>
      </c>
    </row>
    <row r="59" spans="1:16" s="59" customFormat="1" ht="12" x14ac:dyDescent="0.3">
      <c r="A59" s="60" t="s">
        <v>87</v>
      </c>
    </row>
    <row r="60" spans="1:16" s="59" customFormat="1" ht="12" x14ac:dyDescent="0.3">
      <c r="A60" s="60" t="s">
        <v>88</v>
      </c>
      <c r="L60" s="61"/>
    </row>
    <row r="61" spans="1:16" s="59" customFormat="1" ht="12" x14ac:dyDescent="0.3">
      <c r="A61" s="60" t="s">
        <v>89</v>
      </c>
    </row>
    <row r="62" spans="1:16" s="59" customFormat="1" ht="12" x14ac:dyDescent="0.3">
      <c r="A62" s="60" t="s">
        <v>90</v>
      </c>
    </row>
    <row r="63" spans="1:16" s="59" customFormat="1" ht="14" x14ac:dyDescent="0.3">
      <c r="A63" s="60" t="s">
        <v>91</v>
      </c>
    </row>
    <row r="64" spans="1:16" s="59" customFormat="1" ht="12" x14ac:dyDescent="0.3">
      <c r="A64" s="58" t="s">
        <v>92</v>
      </c>
    </row>
    <row r="65" spans="1:16" s="70" customFormat="1" ht="35.15" customHeight="1" x14ac:dyDescent="0.35">
      <c r="A65" s="69" t="s">
        <v>93</v>
      </c>
    </row>
    <row r="66" spans="1:16" s="28" customFormat="1" ht="20.25" customHeight="1" x14ac:dyDescent="0.35">
      <c r="A66" s="44" t="s">
        <v>102</v>
      </c>
      <c r="B66" s="33"/>
      <c r="C66" s="33"/>
      <c r="D66" s="33"/>
      <c r="E66" s="33"/>
      <c r="F66" s="34"/>
      <c r="G66" s="33"/>
      <c r="H66" s="33"/>
      <c r="I66" s="33"/>
      <c r="J66" s="33"/>
      <c r="K66" s="34"/>
      <c r="L66" s="35"/>
      <c r="M66" s="35"/>
      <c r="N66" s="35"/>
      <c r="O66" s="35"/>
      <c r="P66" s="35"/>
    </row>
    <row r="67" spans="1:16" ht="15" customHeight="1" x14ac:dyDescent="0.35">
      <c r="A67" s="13"/>
      <c r="B67" s="132">
        <v>2019</v>
      </c>
      <c r="C67" s="132"/>
      <c r="D67" s="132"/>
      <c r="E67" s="132"/>
      <c r="F67" s="132"/>
      <c r="G67" s="132">
        <v>2020</v>
      </c>
      <c r="H67" s="132"/>
      <c r="I67" s="132"/>
      <c r="J67" s="132"/>
      <c r="K67" s="132"/>
      <c r="L67" s="132"/>
      <c r="M67" s="132"/>
      <c r="N67" s="132"/>
      <c r="O67" s="132"/>
      <c r="P67" s="141"/>
    </row>
    <row r="68" spans="1:16" ht="15" customHeight="1" x14ac:dyDescent="0.35">
      <c r="A68" s="14"/>
      <c r="B68" s="135" t="s">
        <v>59</v>
      </c>
      <c r="C68" s="135"/>
      <c r="D68" s="135"/>
      <c r="E68" s="135"/>
      <c r="F68" s="135"/>
      <c r="G68" s="135" t="s">
        <v>59</v>
      </c>
      <c r="H68" s="135"/>
      <c r="I68" s="135"/>
      <c r="J68" s="135"/>
      <c r="K68" s="135"/>
      <c r="L68" s="135" t="s">
        <v>60</v>
      </c>
      <c r="M68" s="135"/>
      <c r="N68" s="135"/>
      <c r="O68" s="135"/>
      <c r="P68" s="142"/>
    </row>
    <row r="69" spans="1:16" ht="15" customHeight="1" x14ac:dyDescent="0.35">
      <c r="A69" s="56" t="s">
        <v>103</v>
      </c>
      <c r="B69" s="77" t="s">
        <v>62</v>
      </c>
      <c r="C69" s="77" t="s">
        <v>63</v>
      </c>
      <c r="D69" s="77" t="s">
        <v>64</v>
      </c>
      <c r="E69" s="77" t="s">
        <v>65</v>
      </c>
      <c r="F69" s="77" t="s">
        <v>101</v>
      </c>
      <c r="G69" s="77" t="s">
        <v>67</v>
      </c>
      <c r="H69" s="77" t="s">
        <v>68</v>
      </c>
      <c r="I69" s="77" t="s">
        <v>69</v>
      </c>
      <c r="J69" s="77" t="s">
        <v>70</v>
      </c>
      <c r="K69" s="77" t="s">
        <v>97</v>
      </c>
      <c r="L69" s="77" t="s">
        <v>72</v>
      </c>
      <c r="M69" s="77" t="s">
        <v>73</v>
      </c>
      <c r="N69" s="77" t="s">
        <v>74</v>
      </c>
      <c r="O69" s="77" t="s">
        <v>75</v>
      </c>
      <c r="P69" s="78" t="s">
        <v>76</v>
      </c>
    </row>
    <row r="70" spans="1:16" ht="15" customHeight="1" x14ac:dyDescent="0.35">
      <c r="A70" s="57" t="s">
        <v>77</v>
      </c>
      <c r="B70" s="114">
        <v>473366</v>
      </c>
      <c r="C70" s="114">
        <v>465198</v>
      </c>
      <c r="D70" s="114">
        <v>491348</v>
      </c>
      <c r="E70" s="114">
        <v>435898</v>
      </c>
      <c r="F70" s="115">
        <v>1865810</v>
      </c>
      <c r="G70" s="114">
        <v>419420</v>
      </c>
      <c r="H70" s="114">
        <v>301081</v>
      </c>
      <c r="I70" s="114">
        <v>311511</v>
      </c>
      <c r="J70" s="114">
        <v>363806</v>
      </c>
      <c r="K70" s="115">
        <v>1395818</v>
      </c>
      <c r="L70" s="88">
        <f>IFERROR((G70-B70)/B70,"N/A")</f>
        <v>-0.11396255751363639</v>
      </c>
      <c r="M70" s="88">
        <f t="shared" ref="M70:P75" si="10">IFERROR((H70-C70)/C70,"N/A")</f>
        <v>-0.35278956487345176</v>
      </c>
      <c r="N70" s="88">
        <f t="shared" si="10"/>
        <v>-0.3660073919096038</v>
      </c>
      <c r="O70" s="88">
        <f t="shared" si="10"/>
        <v>-0.16538731538112128</v>
      </c>
      <c r="P70" s="96">
        <f t="shared" si="10"/>
        <v>-0.25189703131615759</v>
      </c>
    </row>
    <row r="71" spans="1:16" ht="15" customHeight="1" x14ac:dyDescent="0.35">
      <c r="A71" s="57" t="s">
        <v>78</v>
      </c>
      <c r="B71" s="114" t="s">
        <v>118</v>
      </c>
      <c r="C71" s="114" t="s">
        <v>118</v>
      </c>
      <c r="D71" s="114" t="s">
        <v>118</v>
      </c>
      <c r="E71" s="114" t="s">
        <v>118</v>
      </c>
      <c r="F71" s="114" t="s">
        <v>118</v>
      </c>
      <c r="G71" s="114">
        <v>15886</v>
      </c>
      <c r="H71" s="114">
        <v>37172</v>
      </c>
      <c r="I71" s="114">
        <v>31748</v>
      </c>
      <c r="J71" s="114">
        <v>29900</v>
      </c>
      <c r="K71" s="115">
        <v>114706</v>
      </c>
      <c r="L71" s="88" t="s">
        <v>118</v>
      </c>
      <c r="M71" s="88" t="s">
        <v>118</v>
      </c>
      <c r="N71" s="88" t="s">
        <v>118</v>
      </c>
      <c r="O71" s="88" t="s">
        <v>118</v>
      </c>
      <c r="P71" s="97" t="s">
        <v>118</v>
      </c>
    </row>
    <row r="72" spans="1:16" ht="15" customHeight="1" x14ac:dyDescent="0.35">
      <c r="A72" s="57" t="s">
        <v>79</v>
      </c>
      <c r="B72" s="114">
        <v>6631</v>
      </c>
      <c r="C72" s="114">
        <v>7056</v>
      </c>
      <c r="D72" s="114">
        <v>7292</v>
      </c>
      <c r="E72" s="114">
        <v>6191</v>
      </c>
      <c r="F72" s="115">
        <v>27170</v>
      </c>
      <c r="G72" s="114">
        <v>5250</v>
      </c>
      <c r="H72" s="114">
        <v>4854</v>
      </c>
      <c r="I72" s="114">
        <v>5065</v>
      </c>
      <c r="J72" s="114">
        <v>5323</v>
      </c>
      <c r="K72" s="115">
        <v>20492</v>
      </c>
      <c r="L72" s="88">
        <f t="shared" ref="L72:L75" si="11">IFERROR((G72-B72)/B72,"N/A")</f>
        <v>-0.20826421354245211</v>
      </c>
      <c r="M72" s="88">
        <f t="shared" si="10"/>
        <v>-0.31207482993197277</v>
      </c>
      <c r="N72" s="88">
        <f t="shared" si="10"/>
        <v>-0.30540318156884255</v>
      </c>
      <c r="O72" s="88">
        <f t="shared" si="10"/>
        <v>-0.14020352124051041</v>
      </c>
      <c r="P72" s="97">
        <f t="shared" si="10"/>
        <v>-0.2457857931542142</v>
      </c>
    </row>
    <row r="73" spans="1:16" ht="15" customHeight="1" x14ac:dyDescent="0.35">
      <c r="A73" s="57" t="s">
        <v>80</v>
      </c>
      <c r="B73" s="114" t="s">
        <v>118</v>
      </c>
      <c r="C73" s="114" t="s">
        <v>118</v>
      </c>
      <c r="D73" s="114" t="s">
        <v>118</v>
      </c>
      <c r="E73" s="114" t="s">
        <v>118</v>
      </c>
      <c r="F73" s="114" t="s">
        <v>118</v>
      </c>
      <c r="G73" s="114">
        <v>0</v>
      </c>
      <c r="H73" s="114">
        <v>0</v>
      </c>
      <c r="I73" s="114">
        <v>0</v>
      </c>
      <c r="J73" s="114">
        <v>0</v>
      </c>
      <c r="K73" s="114">
        <v>0</v>
      </c>
      <c r="L73" s="88" t="s">
        <v>118</v>
      </c>
      <c r="M73" s="88" t="s">
        <v>118</v>
      </c>
      <c r="N73" s="88" t="s">
        <v>118</v>
      </c>
      <c r="O73" s="88" t="s">
        <v>118</v>
      </c>
      <c r="P73" s="97" t="s">
        <v>118</v>
      </c>
    </row>
    <row r="74" spans="1:16" ht="15" customHeight="1" x14ac:dyDescent="0.35">
      <c r="A74" s="57" t="s">
        <v>81</v>
      </c>
      <c r="B74" s="114">
        <v>760</v>
      </c>
      <c r="C74" s="114">
        <v>769</v>
      </c>
      <c r="D74" s="114">
        <v>790</v>
      </c>
      <c r="E74" s="114">
        <v>750</v>
      </c>
      <c r="F74" s="115">
        <v>3069</v>
      </c>
      <c r="G74" s="114">
        <v>728</v>
      </c>
      <c r="H74" s="114">
        <v>699</v>
      </c>
      <c r="I74" s="114">
        <v>787</v>
      </c>
      <c r="J74" s="114">
        <v>758</v>
      </c>
      <c r="K74" s="115">
        <v>2972</v>
      </c>
      <c r="L74" s="88">
        <f t="shared" si="11"/>
        <v>-4.2105263157894736E-2</v>
      </c>
      <c r="M74" s="88">
        <f t="shared" si="10"/>
        <v>-9.1027308192457732E-2</v>
      </c>
      <c r="N74" s="88">
        <f t="shared" si="10"/>
        <v>-3.7974683544303796E-3</v>
      </c>
      <c r="O74" s="88">
        <f t="shared" si="10"/>
        <v>1.0666666666666666E-2</v>
      </c>
      <c r="P74" s="97">
        <f t="shared" si="10"/>
        <v>-3.160638644509612E-2</v>
      </c>
    </row>
    <row r="75" spans="1:16" ht="15" customHeight="1" x14ac:dyDescent="0.35">
      <c r="A75" s="57" t="s">
        <v>82</v>
      </c>
      <c r="B75" s="116">
        <v>148773</v>
      </c>
      <c r="C75" s="116">
        <v>154142</v>
      </c>
      <c r="D75" s="116">
        <v>168617</v>
      </c>
      <c r="E75" s="116">
        <v>149403</v>
      </c>
      <c r="F75" s="117">
        <v>620935</v>
      </c>
      <c r="G75" s="116">
        <v>113267</v>
      </c>
      <c r="H75" s="116">
        <v>62721</v>
      </c>
      <c r="I75" s="116">
        <v>75100</v>
      </c>
      <c r="J75" s="116">
        <v>106741</v>
      </c>
      <c r="K75" s="117">
        <v>357829</v>
      </c>
      <c r="L75" s="88">
        <f t="shared" si="11"/>
        <v>-0.23865889643954213</v>
      </c>
      <c r="M75" s="88">
        <f t="shared" si="10"/>
        <v>-0.59309597643731105</v>
      </c>
      <c r="N75" s="88">
        <f t="shared" si="10"/>
        <v>-0.55461193118131624</v>
      </c>
      <c r="O75" s="88">
        <f t="shared" si="10"/>
        <v>-0.28554982162339443</v>
      </c>
      <c r="P75" s="96">
        <f t="shared" si="10"/>
        <v>-0.42372551072173414</v>
      </c>
    </row>
    <row r="76" spans="1:16" s="59" customFormat="1" ht="17.25" customHeight="1" x14ac:dyDescent="0.3">
      <c r="A76" s="58" t="s">
        <v>83</v>
      </c>
    </row>
    <row r="77" spans="1:16" s="59" customFormat="1" ht="12" x14ac:dyDescent="0.3">
      <c r="A77" s="62" t="s">
        <v>84</v>
      </c>
    </row>
    <row r="78" spans="1:16" s="59" customFormat="1" ht="12" x14ac:dyDescent="0.3">
      <c r="A78" s="60" t="s">
        <v>85</v>
      </c>
    </row>
    <row r="79" spans="1:16" s="59" customFormat="1" ht="12" x14ac:dyDescent="0.3">
      <c r="A79" s="60" t="s">
        <v>86</v>
      </c>
    </row>
    <row r="80" spans="1:16" s="59" customFormat="1" ht="12" x14ac:dyDescent="0.3">
      <c r="A80" s="60" t="s">
        <v>87</v>
      </c>
    </row>
    <row r="81" spans="1:1" s="59" customFormat="1" ht="12" x14ac:dyDescent="0.3">
      <c r="A81" s="60" t="s">
        <v>88</v>
      </c>
    </row>
    <row r="82" spans="1:1" s="59" customFormat="1" ht="12" x14ac:dyDescent="0.3">
      <c r="A82" s="60" t="s">
        <v>89</v>
      </c>
    </row>
    <row r="83" spans="1:1" s="59" customFormat="1" ht="12" x14ac:dyDescent="0.3">
      <c r="A83" s="60" t="s">
        <v>90</v>
      </c>
    </row>
    <row r="84" spans="1:1" s="59" customFormat="1" ht="14" x14ac:dyDescent="0.3">
      <c r="A84" s="60" t="s">
        <v>91</v>
      </c>
    </row>
    <row r="85" spans="1:1" s="59" customFormat="1" ht="12" x14ac:dyDescent="0.3">
      <c r="A85" s="58" t="s">
        <v>92</v>
      </c>
    </row>
    <row r="86" spans="1:1" s="59" customFormat="1" ht="12" x14ac:dyDescent="0.3">
      <c r="A86" s="60" t="s">
        <v>93</v>
      </c>
    </row>
  </sheetData>
  <mergeCells count="24">
    <mergeCell ref="B67:F67"/>
    <mergeCell ref="G67:K67"/>
    <mergeCell ref="L67:P67"/>
    <mergeCell ref="B68:F68"/>
    <mergeCell ref="G68:K68"/>
    <mergeCell ref="L68:P68"/>
    <mergeCell ref="B46:F46"/>
    <mergeCell ref="G46:K46"/>
    <mergeCell ref="L46:P46"/>
    <mergeCell ref="B47:F47"/>
    <mergeCell ref="G47:K47"/>
    <mergeCell ref="L47:P47"/>
    <mergeCell ref="B25:F25"/>
    <mergeCell ref="G25:K25"/>
    <mergeCell ref="L25:P25"/>
    <mergeCell ref="B26:F26"/>
    <mergeCell ref="G26:K26"/>
    <mergeCell ref="L26:P26"/>
    <mergeCell ref="B4:F4"/>
    <mergeCell ref="G4:K4"/>
    <mergeCell ref="L4:P4"/>
    <mergeCell ref="B5:F5"/>
    <mergeCell ref="G5:K5"/>
    <mergeCell ref="L5:P5"/>
  </mergeCells>
  <hyperlinks>
    <hyperlink ref="A2" location="'Table des matières'!A1" display="Retour à la table des matière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zoomScaleNormal="100" workbookViewId="0">
      <pane xSplit="1" topLeftCell="B1" activePane="topRight" state="frozen"/>
      <selection activeCell="R44" sqref="R44"/>
      <selection pane="topRight"/>
    </sheetView>
  </sheetViews>
  <sheetFormatPr defaultColWidth="9.1796875" defaultRowHeight="14.5" x14ac:dyDescent="0.35"/>
  <cols>
    <col min="1" max="1" width="70.7265625" customWidth="1"/>
    <col min="2" max="5" width="13.7265625" customWidth="1"/>
    <col min="6" max="6" width="20.7265625" customWidth="1"/>
    <col min="7" max="10" width="13.7265625" customWidth="1"/>
    <col min="11" max="11" width="20.7265625" customWidth="1"/>
    <col min="12" max="15" width="9.7265625" customWidth="1"/>
    <col min="16" max="16" width="20.7265625" customWidth="1"/>
  </cols>
  <sheetData>
    <row r="1" spans="1:16" s="36" customFormat="1" hidden="1" x14ac:dyDescent="0.35">
      <c r="A1" s="19" t="s">
        <v>104</v>
      </c>
    </row>
    <row r="2" spans="1:16" ht="24" customHeight="1" x14ac:dyDescent="0.35">
      <c r="A2" s="20" t="s">
        <v>57</v>
      </c>
    </row>
    <row r="3" spans="1:16" s="25" customFormat="1" ht="20.25" customHeight="1" x14ac:dyDescent="0.35">
      <c r="A3" s="44" t="s">
        <v>105</v>
      </c>
      <c r="B3" s="26"/>
      <c r="C3" s="26"/>
      <c r="D3" s="26"/>
      <c r="E3" s="26"/>
      <c r="F3" s="26"/>
      <c r="G3" s="26"/>
      <c r="H3" s="26"/>
      <c r="I3" s="26"/>
      <c r="J3" s="26"/>
      <c r="K3" s="26"/>
      <c r="L3" s="26"/>
      <c r="M3" s="26"/>
      <c r="N3" s="26"/>
      <c r="O3" s="26"/>
      <c r="P3" s="26"/>
    </row>
    <row r="4" spans="1:16" ht="15" customHeight="1" x14ac:dyDescent="0.35">
      <c r="A4" s="12"/>
      <c r="B4" s="132">
        <v>2019</v>
      </c>
      <c r="C4" s="132"/>
      <c r="D4" s="132"/>
      <c r="E4" s="132"/>
      <c r="F4" s="132"/>
      <c r="G4" s="132">
        <v>2020</v>
      </c>
      <c r="H4" s="132"/>
      <c r="I4" s="132"/>
      <c r="J4" s="132"/>
      <c r="K4" s="132"/>
      <c r="L4" s="133"/>
      <c r="M4" s="133"/>
      <c r="N4" s="133"/>
      <c r="O4" s="133"/>
      <c r="P4" s="134"/>
    </row>
    <row r="5" spans="1:16" ht="15" customHeight="1" x14ac:dyDescent="0.35">
      <c r="A5" s="55"/>
      <c r="B5" s="135" t="s">
        <v>59</v>
      </c>
      <c r="C5" s="135"/>
      <c r="D5" s="135"/>
      <c r="E5" s="135"/>
      <c r="F5" s="135"/>
      <c r="G5" s="135" t="s">
        <v>59</v>
      </c>
      <c r="H5" s="135"/>
      <c r="I5" s="135"/>
      <c r="J5" s="135"/>
      <c r="K5" s="135"/>
      <c r="L5" s="136" t="s">
        <v>60</v>
      </c>
      <c r="M5" s="136"/>
      <c r="N5" s="136"/>
      <c r="O5" s="136"/>
      <c r="P5" s="137"/>
    </row>
    <row r="6" spans="1:16" ht="15" customHeight="1" x14ac:dyDescent="0.35">
      <c r="A6" s="56" t="s">
        <v>61</v>
      </c>
      <c r="B6" s="77" t="s">
        <v>62</v>
      </c>
      <c r="C6" s="77" t="s">
        <v>63</v>
      </c>
      <c r="D6" s="77" t="s">
        <v>64</v>
      </c>
      <c r="E6" s="77" t="s">
        <v>65</v>
      </c>
      <c r="F6" s="77" t="s">
        <v>106</v>
      </c>
      <c r="G6" s="77" t="s">
        <v>67</v>
      </c>
      <c r="H6" s="77" t="s">
        <v>68</v>
      </c>
      <c r="I6" s="77" t="s">
        <v>69</v>
      </c>
      <c r="J6" s="77" t="s">
        <v>70</v>
      </c>
      <c r="K6" s="77" t="s">
        <v>97</v>
      </c>
      <c r="L6" s="77" t="s">
        <v>72</v>
      </c>
      <c r="M6" s="77" t="s">
        <v>73</v>
      </c>
      <c r="N6" s="77" t="s">
        <v>74</v>
      </c>
      <c r="O6" s="77" t="s">
        <v>75</v>
      </c>
      <c r="P6" s="78" t="s">
        <v>76</v>
      </c>
    </row>
    <row r="7" spans="1:16" ht="15" customHeight="1" x14ac:dyDescent="0.35">
      <c r="A7" s="57" t="s">
        <v>77</v>
      </c>
      <c r="B7" s="118">
        <v>5276809</v>
      </c>
      <c r="C7" s="118">
        <v>5361536</v>
      </c>
      <c r="D7" s="118">
        <v>5403824</v>
      </c>
      <c r="E7" s="118">
        <v>5030281</v>
      </c>
      <c r="F7" s="119">
        <f t="shared" ref="F7" si="0">IF(SUM(B7:E7)=0,"N/A",SUM(B7:E7))</f>
        <v>21072450</v>
      </c>
      <c r="G7" s="118">
        <v>3586263</v>
      </c>
      <c r="H7" s="118">
        <v>1557336</v>
      </c>
      <c r="I7" s="118">
        <v>1876038</v>
      </c>
      <c r="J7" s="118">
        <v>2340364</v>
      </c>
      <c r="K7" s="120">
        <f>SUM(G7:J7)</f>
        <v>9360001</v>
      </c>
      <c r="L7" s="85">
        <f>IFERROR((G7-B7)/B7,"N/A")</f>
        <v>-0.3203727859014795</v>
      </c>
      <c r="M7" s="85">
        <f t="shared" ref="M7:P12" si="1">IFERROR((H7-C7)/C7,"N/A")</f>
        <v>-0.70953547640079262</v>
      </c>
      <c r="N7" s="85">
        <f t="shared" si="1"/>
        <v>-0.65283140235507298</v>
      </c>
      <c r="O7" s="85">
        <f t="shared" si="1"/>
        <v>-0.53474487806943594</v>
      </c>
      <c r="P7" s="94">
        <f t="shared" si="1"/>
        <v>-0.55581809424153339</v>
      </c>
    </row>
    <row r="8" spans="1:16" ht="15" customHeight="1" x14ac:dyDescent="0.35">
      <c r="A8" s="57" t="s">
        <v>78</v>
      </c>
      <c r="B8" s="121" t="s">
        <v>119</v>
      </c>
      <c r="C8" s="121" t="s">
        <v>119</v>
      </c>
      <c r="D8" s="121" t="s">
        <v>119</v>
      </c>
      <c r="E8" s="121" t="s">
        <v>119</v>
      </c>
      <c r="F8" s="121" t="s">
        <v>119</v>
      </c>
      <c r="G8" s="118">
        <v>988004</v>
      </c>
      <c r="H8" s="118">
        <v>1870579</v>
      </c>
      <c r="I8" s="118">
        <v>1859569</v>
      </c>
      <c r="J8" s="118">
        <v>2024295</v>
      </c>
      <c r="K8" s="120">
        <f t="shared" ref="K8:K12" si="2">SUM(G8:J8)</f>
        <v>6742447</v>
      </c>
      <c r="L8" s="86" t="s">
        <v>119</v>
      </c>
      <c r="M8" s="86" t="s">
        <v>119</v>
      </c>
      <c r="N8" s="86" t="s">
        <v>119</v>
      </c>
      <c r="O8" s="86" t="s">
        <v>119</v>
      </c>
      <c r="P8" s="92" t="s">
        <v>119</v>
      </c>
    </row>
    <row r="9" spans="1:16" ht="15" customHeight="1" x14ac:dyDescent="0.35">
      <c r="A9" s="57" t="s">
        <v>79</v>
      </c>
      <c r="B9" s="118">
        <v>349545</v>
      </c>
      <c r="C9" s="118">
        <v>360503</v>
      </c>
      <c r="D9" s="118">
        <v>368841</v>
      </c>
      <c r="E9" s="118">
        <v>332693</v>
      </c>
      <c r="F9" s="119">
        <f t="shared" ref="F9:F12" si="3">IF(SUM(B9:E9)=0,"N/A",SUM(B9:E9))</f>
        <v>1411582</v>
      </c>
      <c r="G9" s="118">
        <v>241822</v>
      </c>
      <c r="H9" s="118">
        <v>93086</v>
      </c>
      <c r="I9" s="118">
        <v>103719</v>
      </c>
      <c r="J9" s="118">
        <v>132673</v>
      </c>
      <c r="K9" s="120">
        <f t="shared" si="2"/>
        <v>571300</v>
      </c>
      <c r="L9" s="85">
        <f t="shared" ref="L9:L12" si="4">IFERROR((G9-B9)/B9,"N/A")</f>
        <v>-0.30818063482527286</v>
      </c>
      <c r="M9" s="85">
        <f t="shared" si="1"/>
        <v>-0.74178855654460574</v>
      </c>
      <c r="N9" s="85">
        <f t="shared" si="1"/>
        <v>-0.71879753064328533</v>
      </c>
      <c r="O9" s="85">
        <f t="shared" si="1"/>
        <v>-0.60121493388799885</v>
      </c>
      <c r="P9" s="95">
        <f t="shared" si="1"/>
        <v>-0.59527678873774248</v>
      </c>
    </row>
    <row r="10" spans="1:16" ht="15" customHeight="1" x14ac:dyDescent="0.35">
      <c r="A10" s="57" t="s">
        <v>80</v>
      </c>
      <c r="B10" s="121" t="s">
        <v>119</v>
      </c>
      <c r="C10" s="121" t="s">
        <v>119</v>
      </c>
      <c r="D10" s="121" t="s">
        <v>119</v>
      </c>
      <c r="E10" s="121" t="s">
        <v>119</v>
      </c>
      <c r="F10" s="121" t="s">
        <v>119</v>
      </c>
      <c r="G10" s="118">
        <v>94770</v>
      </c>
      <c r="H10" s="118">
        <v>211193</v>
      </c>
      <c r="I10" s="118">
        <v>207564</v>
      </c>
      <c r="J10" s="118">
        <v>216157</v>
      </c>
      <c r="K10" s="120">
        <f t="shared" si="2"/>
        <v>729684</v>
      </c>
      <c r="L10" s="86" t="s">
        <v>119</v>
      </c>
      <c r="M10" s="86" t="s">
        <v>119</v>
      </c>
      <c r="N10" s="86" t="s">
        <v>119</v>
      </c>
      <c r="O10" s="86" t="s">
        <v>119</v>
      </c>
      <c r="P10" s="92" t="s">
        <v>119</v>
      </c>
    </row>
    <row r="11" spans="1:16" ht="15" customHeight="1" x14ac:dyDescent="0.35">
      <c r="A11" s="57" t="s">
        <v>81</v>
      </c>
      <c r="B11" s="118">
        <v>1499</v>
      </c>
      <c r="C11" s="118">
        <v>1639</v>
      </c>
      <c r="D11" s="118">
        <v>1668</v>
      </c>
      <c r="E11" s="118">
        <v>1736</v>
      </c>
      <c r="F11" s="119">
        <f t="shared" si="3"/>
        <v>6542</v>
      </c>
      <c r="G11" s="118">
        <v>1313</v>
      </c>
      <c r="H11" s="118">
        <v>1464</v>
      </c>
      <c r="I11" s="118">
        <v>1633</v>
      </c>
      <c r="J11" s="118">
        <v>1535</v>
      </c>
      <c r="K11" s="120">
        <f t="shared" si="2"/>
        <v>5945</v>
      </c>
      <c r="L11" s="85">
        <f t="shared" si="4"/>
        <v>-0.12408272181454302</v>
      </c>
      <c r="M11" s="85">
        <f t="shared" si="1"/>
        <v>-0.10677242220866381</v>
      </c>
      <c r="N11" s="85">
        <f t="shared" si="1"/>
        <v>-2.0983213429256596E-2</v>
      </c>
      <c r="O11" s="85">
        <f t="shared" si="1"/>
        <v>-0.11578341013824885</v>
      </c>
      <c r="P11" s="95">
        <f t="shared" si="1"/>
        <v>-9.1256496484255573E-2</v>
      </c>
    </row>
    <row r="12" spans="1:16" ht="15" customHeight="1" x14ac:dyDescent="0.35">
      <c r="A12" s="57" t="s">
        <v>82</v>
      </c>
      <c r="B12" s="118">
        <v>2382044</v>
      </c>
      <c r="C12" s="118">
        <v>2424081</v>
      </c>
      <c r="D12" s="118">
        <v>2466006</v>
      </c>
      <c r="E12" s="118">
        <v>2277149</v>
      </c>
      <c r="F12" s="119">
        <f t="shared" si="3"/>
        <v>9549280</v>
      </c>
      <c r="G12" s="118">
        <v>1838662</v>
      </c>
      <c r="H12" s="118">
        <v>1033457</v>
      </c>
      <c r="I12" s="118">
        <v>1156631</v>
      </c>
      <c r="J12" s="118">
        <v>1397386</v>
      </c>
      <c r="K12" s="120">
        <f t="shared" si="2"/>
        <v>5426136</v>
      </c>
      <c r="L12" s="85">
        <f t="shared" si="4"/>
        <v>-0.22811585344351321</v>
      </c>
      <c r="M12" s="85">
        <f t="shared" si="1"/>
        <v>-0.57367059929103026</v>
      </c>
      <c r="N12" s="85">
        <f t="shared" si="1"/>
        <v>-0.5309699165371049</v>
      </c>
      <c r="O12" s="85">
        <f t="shared" si="1"/>
        <v>-0.38634406444198427</v>
      </c>
      <c r="P12" s="95">
        <f t="shared" si="1"/>
        <v>-0.43177537992393145</v>
      </c>
    </row>
    <row r="13" spans="1:16" s="59" customFormat="1" ht="17.25" customHeight="1" x14ac:dyDescent="0.3">
      <c r="A13" s="58" t="s">
        <v>83</v>
      </c>
      <c r="B13" s="68"/>
      <c r="C13" s="68"/>
      <c r="D13" s="68"/>
      <c r="E13" s="68"/>
      <c r="F13" s="68"/>
      <c r="G13" s="68"/>
      <c r="H13" s="68"/>
      <c r="I13" s="68"/>
      <c r="J13" s="68"/>
      <c r="K13" s="68"/>
      <c r="L13" s="67"/>
      <c r="M13" s="67"/>
      <c r="N13" s="67"/>
      <c r="O13" s="67"/>
      <c r="P13" s="67"/>
    </row>
    <row r="14" spans="1:16" s="59" customFormat="1" ht="12" x14ac:dyDescent="0.3">
      <c r="A14" s="60" t="s">
        <v>84</v>
      </c>
      <c r="B14" s="68"/>
      <c r="C14" s="68"/>
      <c r="D14" s="68"/>
      <c r="E14" s="68"/>
      <c r="F14" s="68"/>
      <c r="G14" s="68"/>
      <c r="H14" s="68"/>
      <c r="I14" s="68"/>
      <c r="J14" s="68"/>
      <c r="K14" s="68"/>
      <c r="L14" s="67"/>
      <c r="M14" s="67"/>
      <c r="N14" s="67"/>
      <c r="O14" s="67"/>
      <c r="P14" s="67"/>
    </row>
    <row r="15" spans="1:16" s="59" customFormat="1" ht="12" x14ac:dyDescent="0.3">
      <c r="A15" s="60" t="s">
        <v>85</v>
      </c>
      <c r="B15" s="68"/>
      <c r="C15" s="68"/>
      <c r="D15" s="68"/>
      <c r="E15" s="68"/>
      <c r="F15" s="68"/>
      <c r="G15" s="68"/>
      <c r="H15" s="68"/>
      <c r="I15" s="68"/>
      <c r="J15" s="68"/>
      <c r="K15" s="68"/>
      <c r="L15" s="67"/>
      <c r="M15" s="67"/>
      <c r="N15" s="67"/>
      <c r="O15" s="67"/>
      <c r="P15" s="67"/>
    </row>
    <row r="16" spans="1:16" s="59" customFormat="1" ht="12" x14ac:dyDescent="0.3">
      <c r="A16" s="60" t="s">
        <v>86</v>
      </c>
      <c r="B16" s="68"/>
      <c r="C16" s="68"/>
      <c r="D16" s="68"/>
      <c r="E16" s="68"/>
      <c r="F16" s="68"/>
      <c r="G16" s="68"/>
      <c r="H16" s="68"/>
      <c r="I16" s="68"/>
      <c r="J16" s="68"/>
      <c r="K16" s="68"/>
      <c r="L16" s="67"/>
      <c r="M16" s="67"/>
      <c r="N16" s="67"/>
      <c r="O16" s="67"/>
      <c r="P16" s="67"/>
    </row>
    <row r="17" spans="1:16" s="59" customFormat="1" ht="12" x14ac:dyDescent="0.3">
      <c r="A17" s="60" t="s">
        <v>87</v>
      </c>
      <c r="B17" s="68"/>
      <c r="C17" s="68"/>
      <c r="D17" s="68"/>
      <c r="E17" s="68"/>
      <c r="F17" s="68"/>
      <c r="G17" s="68"/>
      <c r="H17" s="68"/>
      <c r="I17" s="68"/>
      <c r="J17" s="68"/>
      <c r="K17" s="68"/>
      <c r="L17" s="67"/>
      <c r="M17" s="67"/>
      <c r="N17" s="67"/>
      <c r="O17" s="67"/>
      <c r="P17" s="67"/>
    </row>
    <row r="18" spans="1:16" s="59" customFormat="1" ht="12" x14ac:dyDescent="0.3">
      <c r="A18" s="60" t="s">
        <v>88</v>
      </c>
      <c r="B18" s="68"/>
      <c r="C18" s="68"/>
      <c r="D18" s="68"/>
      <c r="E18" s="68"/>
      <c r="F18" s="68"/>
      <c r="G18" s="68"/>
      <c r="H18" s="68"/>
      <c r="I18" s="68"/>
      <c r="J18" s="68"/>
      <c r="K18" s="68"/>
      <c r="L18" s="67"/>
      <c r="M18" s="67"/>
      <c r="N18" s="67"/>
      <c r="O18" s="67"/>
      <c r="P18" s="67"/>
    </row>
    <row r="19" spans="1:16" s="59" customFormat="1" ht="12" x14ac:dyDescent="0.3">
      <c r="A19" s="60" t="s">
        <v>89</v>
      </c>
      <c r="B19" s="68"/>
      <c r="C19" s="68"/>
      <c r="D19" s="68"/>
      <c r="E19" s="68"/>
      <c r="F19" s="68"/>
      <c r="G19" s="68"/>
      <c r="H19" s="68"/>
      <c r="I19" s="68"/>
      <c r="J19" s="68"/>
      <c r="K19" s="68"/>
      <c r="L19" s="67"/>
      <c r="M19" s="67"/>
      <c r="N19" s="67"/>
      <c r="O19" s="67"/>
      <c r="P19" s="67"/>
    </row>
    <row r="20" spans="1:16" s="59" customFormat="1" ht="12" x14ac:dyDescent="0.3">
      <c r="A20" s="60" t="s">
        <v>90</v>
      </c>
      <c r="B20" s="68"/>
      <c r="C20" s="68"/>
      <c r="D20" s="68"/>
      <c r="E20" s="68"/>
      <c r="F20" s="68"/>
      <c r="G20" s="68"/>
      <c r="H20" s="68"/>
      <c r="I20" s="68"/>
      <c r="J20" s="68"/>
      <c r="K20" s="68"/>
      <c r="L20" s="67"/>
      <c r="M20" s="67"/>
      <c r="N20" s="67"/>
      <c r="O20" s="67"/>
      <c r="P20" s="67"/>
    </row>
    <row r="21" spans="1:16" s="59" customFormat="1" ht="14" x14ac:dyDescent="0.3">
      <c r="A21" s="60" t="s">
        <v>91</v>
      </c>
      <c r="B21" s="68"/>
      <c r="C21" s="68"/>
      <c r="D21" s="68"/>
      <c r="E21" s="68"/>
      <c r="F21" s="68"/>
      <c r="G21" s="68"/>
      <c r="H21" s="68"/>
      <c r="I21" s="68"/>
      <c r="J21" s="68"/>
      <c r="K21" s="68"/>
      <c r="L21" s="67"/>
      <c r="M21" s="67"/>
      <c r="N21" s="67"/>
      <c r="O21" s="67"/>
      <c r="P21" s="67"/>
    </row>
    <row r="22" spans="1:16" s="59" customFormat="1" ht="12" x14ac:dyDescent="0.3">
      <c r="A22" s="58" t="s">
        <v>92</v>
      </c>
    </row>
    <row r="23" spans="1:16" s="70" customFormat="1" ht="35.15" customHeight="1" x14ac:dyDescent="0.35">
      <c r="A23" s="69" t="s">
        <v>93</v>
      </c>
    </row>
    <row r="24" spans="1:16" s="28" customFormat="1" ht="20.25" customHeight="1" x14ac:dyDescent="0.35">
      <c r="A24" s="44" t="s">
        <v>108</v>
      </c>
    </row>
    <row r="25" spans="1:16" s="11" customFormat="1" ht="15" customHeight="1" x14ac:dyDescent="0.35">
      <c r="A25" s="12"/>
      <c r="B25" s="132">
        <v>2019</v>
      </c>
      <c r="C25" s="132"/>
      <c r="D25" s="132"/>
      <c r="E25" s="132"/>
      <c r="F25" s="132"/>
      <c r="G25" s="132">
        <v>2020</v>
      </c>
      <c r="H25" s="132"/>
      <c r="I25" s="132"/>
      <c r="J25" s="132"/>
      <c r="K25" s="132"/>
      <c r="L25" s="133"/>
      <c r="M25" s="133"/>
      <c r="N25" s="133"/>
      <c r="O25" s="133"/>
      <c r="P25" s="134"/>
    </row>
    <row r="26" spans="1:16" ht="15" customHeight="1" x14ac:dyDescent="0.35">
      <c r="A26" s="55"/>
      <c r="B26" s="135" t="s">
        <v>59</v>
      </c>
      <c r="C26" s="135"/>
      <c r="D26" s="135"/>
      <c r="E26" s="135"/>
      <c r="F26" s="135"/>
      <c r="G26" s="135" t="s">
        <v>59</v>
      </c>
      <c r="H26" s="135"/>
      <c r="I26" s="135"/>
      <c r="J26" s="135"/>
      <c r="K26" s="135"/>
      <c r="L26" s="136" t="s">
        <v>60</v>
      </c>
      <c r="M26" s="136"/>
      <c r="N26" s="136"/>
      <c r="O26" s="136"/>
      <c r="P26" s="137"/>
    </row>
    <row r="27" spans="1:16" ht="15" customHeight="1" x14ac:dyDescent="0.35">
      <c r="A27" s="56" t="s">
        <v>95</v>
      </c>
      <c r="B27" s="77" t="s">
        <v>62</v>
      </c>
      <c r="C27" s="77" t="s">
        <v>63</v>
      </c>
      <c r="D27" s="77" t="s">
        <v>64</v>
      </c>
      <c r="E27" s="77" t="s">
        <v>65</v>
      </c>
      <c r="F27" s="77" t="s">
        <v>101</v>
      </c>
      <c r="G27" s="77" t="s">
        <v>67</v>
      </c>
      <c r="H27" s="77" t="s">
        <v>68</v>
      </c>
      <c r="I27" s="77" t="s">
        <v>69</v>
      </c>
      <c r="J27" s="77" t="s">
        <v>70</v>
      </c>
      <c r="K27" s="77" t="s">
        <v>109</v>
      </c>
      <c r="L27" s="77" t="s">
        <v>72</v>
      </c>
      <c r="M27" s="77" t="s">
        <v>73</v>
      </c>
      <c r="N27" s="77" t="s">
        <v>74</v>
      </c>
      <c r="O27" s="77" t="s">
        <v>75</v>
      </c>
      <c r="P27" s="78" t="s">
        <v>76</v>
      </c>
    </row>
    <row r="28" spans="1:16" ht="15" customHeight="1" x14ac:dyDescent="0.35">
      <c r="A28" s="57" t="s">
        <v>77</v>
      </c>
      <c r="B28" s="118">
        <v>2000465</v>
      </c>
      <c r="C28" s="118">
        <v>2087441</v>
      </c>
      <c r="D28" s="118">
        <v>2131204</v>
      </c>
      <c r="E28" s="118">
        <v>1928125</v>
      </c>
      <c r="F28" s="120">
        <f t="shared" ref="F28:F33" si="5">IF(SUM(B28:E28)=0,"N/A",SUM(B28:E28))</f>
        <v>8147235</v>
      </c>
      <c r="G28" s="118">
        <v>1505783</v>
      </c>
      <c r="H28" s="118">
        <v>758437</v>
      </c>
      <c r="I28" s="118">
        <v>907005</v>
      </c>
      <c r="J28" s="118">
        <v>1105575</v>
      </c>
      <c r="K28" s="120">
        <f>SUM(G28:J28)</f>
        <v>4276800</v>
      </c>
      <c r="L28" s="85">
        <f>IFERROR((G28-B28)/B28,"N/A")</f>
        <v>-0.24728350658471906</v>
      </c>
      <c r="M28" s="85">
        <f t="shared" ref="M28:P33" si="6">IFERROR((H28-C28)/C28,"N/A")</f>
        <v>-0.63666661716426953</v>
      </c>
      <c r="N28" s="85">
        <f t="shared" si="6"/>
        <v>-0.5744166208396756</v>
      </c>
      <c r="O28" s="85">
        <f t="shared" si="6"/>
        <v>-0.42660615883306319</v>
      </c>
      <c r="P28" s="94">
        <f t="shared" si="6"/>
        <v>-0.47506117105987489</v>
      </c>
    </row>
    <row r="29" spans="1:16" ht="15" customHeight="1" x14ac:dyDescent="0.35">
      <c r="A29" s="57" t="s">
        <v>78</v>
      </c>
      <c r="B29" s="121" t="s">
        <v>119</v>
      </c>
      <c r="C29" s="121" t="s">
        <v>119</v>
      </c>
      <c r="D29" s="121" t="s">
        <v>119</v>
      </c>
      <c r="E29" s="121" t="s">
        <v>119</v>
      </c>
      <c r="F29" s="121" t="s">
        <v>119</v>
      </c>
      <c r="G29" s="118">
        <v>297106</v>
      </c>
      <c r="H29" s="118">
        <v>755894</v>
      </c>
      <c r="I29" s="118">
        <v>700554</v>
      </c>
      <c r="J29" s="118">
        <v>710823</v>
      </c>
      <c r="K29" s="120">
        <f t="shared" ref="K29:K33" si="7">SUM(G29:J29)</f>
        <v>2464377</v>
      </c>
      <c r="L29" s="86" t="s">
        <v>119</v>
      </c>
      <c r="M29" s="86" t="s">
        <v>119</v>
      </c>
      <c r="N29" s="86" t="s">
        <v>119</v>
      </c>
      <c r="O29" s="86" t="s">
        <v>119</v>
      </c>
      <c r="P29" s="92" t="s">
        <v>119</v>
      </c>
    </row>
    <row r="30" spans="1:16" ht="15" customHeight="1" x14ac:dyDescent="0.35">
      <c r="A30" s="57" t="s">
        <v>79</v>
      </c>
      <c r="B30" s="118">
        <v>257369</v>
      </c>
      <c r="C30" s="118">
        <v>269972</v>
      </c>
      <c r="D30" s="118">
        <v>278364</v>
      </c>
      <c r="E30" s="118">
        <v>249636</v>
      </c>
      <c r="F30" s="120">
        <f t="shared" si="5"/>
        <v>1055341</v>
      </c>
      <c r="G30" s="118">
        <v>201872</v>
      </c>
      <c r="H30" s="118">
        <v>112284</v>
      </c>
      <c r="I30" s="118">
        <v>120558</v>
      </c>
      <c r="J30" s="118">
        <v>136664</v>
      </c>
      <c r="K30" s="120">
        <f t="shared" si="7"/>
        <v>571378</v>
      </c>
      <c r="L30" s="85">
        <f t="shared" ref="L30:L33" si="8">IFERROR((G30-B30)/B30,"N/A")</f>
        <v>-0.21563203027559652</v>
      </c>
      <c r="M30" s="85">
        <f t="shared" si="6"/>
        <v>-0.58409020194686856</v>
      </c>
      <c r="N30" s="85">
        <f t="shared" si="6"/>
        <v>-0.56690520325904215</v>
      </c>
      <c r="O30" s="85">
        <f t="shared" si="6"/>
        <v>-0.4525469082984826</v>
      </c>
      <c r="P30" s="95">
        <f t="shared" si="6"/>
        <v>-0.45858447648674694</v>
      </c>
    </row>
    <row r="31" spans="1:16" ht="15" customHeight="1" x14ac:dyDescent="0.35">
      <c r="A31" s="57" t="s">
        <v>80</v>
      </c>
      <c r="B31" s="122">
        <v>0</v>
      </c>
      <c r="C31" s="122">
        <v>0</v>
      </c>
      <c r="D31" s="122">
        <v>0</v>
      </c>
      <c r="E31" s="122">
        <v>0</v>
      </c>
      <c r="F31" s="121" t="s">
        <v>119</v>
      </c>
      <c r="G31" s="118">
        <v>3441</v>
      </c>
      <c r="H31" s="118">
        <v>8990</v>
      </c>
      <c r="I31" s="118">
        <v>7825</v>
      </c>
      <c r="J31" s="118">
        <v>7891</v>
      </c>
      <c r="K31" s="120">
        <f t="shared" si="7"/>
        <v>28147</v>
      </c>
      <c r="L31" s="86" t="s">
        <v>119</v>
      </c>
      <c r="M31" s="86" t="s">
        <v>119</v>
      </c>
      <c r="N31" s="86" t="s">
        <v>119</v>
      </c>
      <c r="O31" s="86" t="s">
        <v>119</v>
      </c>
      <c r="P31" s="92" t="s">
        <v>119</v>
      </c>
    </row>
    <row r="32" spans="1:16" ht="15" customHeight="1" x14ac:dyDescent="0.35">
      <c r="A32" s="57" t="s">
        <v>81</v>
      </c>
      <c r="B32" s="118">
        <v>45</v>
      </c>
      <c r="C32" s="118">
        <v>59</v>
      </c>
      <c r="D32" s="118">
        <v>51</v>
      </c>
      <c r="E32" s="118">
        <v>46</v>
      </c>
      <c r="F32" s="120">
        <f t="shared" si="5"/>
        <v>201</v>
      </c>
      <c r="G32" s="118">
        <v>59</v>
      </c>
      <c r="H32" s="118">
        <v>78</v>
      </c>
      <c r="I32" s="118">
        <v>82</v>
      </c>
      <c r="J32" s="118">
        <v>70</v>
      </c>
      <c r="K32" s="120">
        <f t="shared" si="7"/>
        <v>289</v>
      </c>
      <c r="L32" s="85">
        <f t="shared" si="8"/>
        <v>0.31111111111111112</v>
      </c>
      <c r="M32" s="85">
        <f t="shared" si="6"/>
        <v>0.32203389830508472</v>
      </c>
      <c r="N32" s="85">
        <f t="shared" si="6"/>
        <v>0.60784313725490191</v>
      </c>
      <c r="O32" s="85">
        <f t="shared" si="6"/>
        <v>0.52173913043478259</v>
      </c>
      <c r="P32" s="95">
        <f t="shared" si="6"/>
        <v>0.43781094527363185</v>
      </c>
    </row>
    <row r="33" spans="1:16" ht="15" customHeight="1" x14ac:dyDescent="0.35">
      <c r="A33" s="57" t="s">
        <v>82</v>
      </c>
      <c r="B33" s="118">
        <v>2433733</v>
      </c>
      <c r="C33" s="118">
        <v>2511122</v>
      </c>
      <c r="D33" s="118">
        <v>2609841</v>
      </c>
      <c r="E33" s="118">
        <v>2349405</v>
      </c>
      <c r="F33" s="120">
        <f t="shared" si="5"/>
        <v>9904101</v>
      </c>
      <c r="G33" s="118">
        <v>1779753</v>
      </c>
      <c r="H33" s="118">
        <v>834128</v>
      </c>
      <c r="I33" s="118">
        <v>1081632</v>
      </c>
      <c r="J33" s="118">
        <v>1535285</v>
      </c>
      <c r="K33" s="120">
        <f t="shared" si="7"/>
        <v>5230798</v>
      </c>
      <c r="L33" s="85">
        <f t="shared" si="8"/>
        <v>-0.26871476862909777</v>
      </c>
      <c r="M33" s="85">
        <f t="shared" si="6"/>
        <v>-0.66782657314140847</v>
      </c>
      <c r="N33" s="85">
        <f t="shared" si="6"/>
        <v>-0.58555636147949242</v>
      </c>
      <c r="O33" s="85">
        <f t="shared" si="6"/>
        <v>-0.34652177891849212</v>
      </c>
      <c r="P33" s="95">
        <f t="shared" si="6"/>
        <v>-0.47185534557856385</v>
      </c>
    </row>
    <row r="34" spans="1:16" s="59" customFormat="1" ht="17.25" customHeight="1" x14ac:dyDescent="0.3">
      <c r="A34" s="58" t="s">
        <v>83</v>
      </c>
      <c r="B34" s="63"/>
      <c r="C34" s="63"/>
      <c r="D34" s="63"/>
      <c r="E34" s="63"/>
      <c r="F34" s="64"/>
      <c r="G34" s="63"/>
      <c r="H34" s="63"/>
      <c r="I34" s="63"/>
      <c r="J34" s="63"/>
      <c r="K34" s="64"/>
      <c r="L34" s="65"/>
      <c r="M34" s="65"/>
      <c r="N34" s="65"/>
      <c r="O34" s="65"/>
      <c r="P34" s="65"/>
    </row>
    <row r="35" spans="1:16" s="59" customFormat="1" ht="12" x14ac:dyDescent="0.3">
      <c r="A35" s="60" t="s">
        <v>84</v>
      </c>
      <c r="B35" s="63"/>
      <c r="C35" s="63"/>
      <c r="D35" s="63"/>
      <c r="E35" s="63"/>
      <c r="F35" s="64"/>
      <c r="G35" s="63"/>
      <c r="H35" s="63"/>
      <c r="I35" s="63"/>
      <c r="J35" s="63"/>
      <c r="K35" s="64"/>
      <c r="L35" s="65"/>
      <c r="M35" s="65"/>
      <c r="N35" s="65"/>
      <c r="O35" s="65"/>
      <c r="P35" s="65"/>
    </row>
    <row r="36" spans="1:16" s="59" customFormat="1" ht="12" x14ac:dyDescent="0.3">
      <c r="A36" s="60" t="s">
        <v>85</v>
      </c>
      <c r="B36" s="63"/>
      <c r="C36" s="63"/>
      <c r="D36" s="63"/>
      <c r="E36" s="63"/>
      <c r="F36" s="64"/>
      <c r="G36" s="63"/>
      <c r="H36" s="63"/>
      <c r="I36" s="63"/>
      <c r="J36" s="63"/>
      <c r="K36" s="64"/>
      <c r="L36" s="65"/>
      <c r="M36" s="65"/>
      <c r="N36" s="65"/>
      <c r="O36" s="65"/>
      <c r="P36" s="65"/>
    </row>
    <row r="37" spans="1:16" s="59" customFormat="1" ht="12" x14ac:dyDescent="0.3">
      <c r="A37" s="60" t="s">
        <v>86</v>
      </c>
      <c r="B37" s="63"/>
      <c r="C37" s="63"/>
      <c r="D37" s="63"/>
      <c r="E37" s="63"/>
      <c r="F37" s="64"/>
      <c r="G37" s="63"/>
      <c r="H37" s="63"/>
      <c r="I37" s="63"/>
      <c r="J37" s="63"/>
      <c r="K37" s="64"/>
      <c r="L37" s="65"/>
      <c r="M37" s="65"/>
      <c r="N37" s="65"/>
      <c r="O37" s="65"/>
      <c r="P37" s="65"/>
    </row>
    <row r="38" spans="1:16" s="59" customFormat="1" ht="12" x14ac:dyDescent="0.3">
      <c r="A38" s="60" t="s">
        <v>87</v>
      </c>
      <c r="B38" s="63"/>
      <c r="C38" s="63"/>
      <c r="D38" s="63"/>
      <c r="E38" s="63"/>
      <c r="F38" s="64"/>
      <c r="G38" s="63"/>
      <c r="H38" s="63"/>
      <c r="I38" s="63"/>
      <c r="J38" s="63"/>
      <c r="K38" s="64"/>
      <c r="L38" s="65"/>
      <c r="M38" s="65"/>
      <c r="N38" s="65"/>
      <c r="O38" s="65"/>
      <c r="P38" s="65"/>
    </row>
    <row r="39" spans="1:16" s="59" customFormat="1" ht="12" x14ac:dyDescent="0.3">
      <c r="A39" s="60" t="s">
        <v>88</v>
      </c>
      <c r="B39" s="63"/>
      <c r="C39" s="63"/>
      <c r="D39" s="63"/>
      <c r="E39" s="63"/>
      <c r="F39" s="64"/>
      <c r="G39" s="63"/>
      <c r="H39" s="63"/>
      <c r="I39" s="63"/>
      <c r="J39" s="63"/>
      <c r="K39" s="64"/>
      <c r="L39" s="65"/>
      <c r="M39" s="65"/>
      <c r="N39" s="65"/>
      <c r="O39" s="65"/>
      <c r="P39" s="65"/>
    </row>
    <row r="40" spans="1:16" s="59" customFormat="1" ht="12" x14ac:dyDescent="0.3">
      <c r="A40" s="60" t="s">
        <v>89</v>
      </c>
      <c r="B40" s="63"/>
      <c r="C40" s="63"/>
      <c r="D40" s="63"/>
      <c r="E40" s="63"/>
      <c r="F40" s="64"/>
      <c r="G40" s="63"/>
      <c r="H40" s="63"/>
      <c r="I40" s="63"/>
      <c r="J40" s="63"/>
      <c r="K40" s="64"/>
      <c r="L40" s="65"/>
      <c r="M40" s="65"/>
      <c r="N40" s="65"/>
      <c r="O40" s="65"/>
      <c r="P40" s="65"/>
    </row>
    <row r="41" spans="1:16" s="59" customFormat="1" ht="12" x14ac:dyDescent="0.3">
      <c r="A41" s="60" t="s">
        <v>90</v>
      </c>
      <c r="B41" s="63"/>
      <c r="C41" s="63"/>
      <c r="D41" s="63"/>
      <c r="E41" s="63"/>
      <c r="F41" s="64"/>
      <c r="G41" s="63"/>
      <c r="H41" s="63"/>
      <c r="I41" s="63"/>
      <c r="J41" s="63"/>
      <c r="K41" s="64"/>
      <c r="L41" s="65"/>
      <c r="M41" s="65"/>
      <c r="N41" s="65"/>
      <c r="O41" s="65"/>
      <c r="P41" s="65"/>
    </row>
    <row r="42" spans="1:16" s="59" customFormat="1" ht="14" x14ac:dyDescent="0.3">
      <c r="A42" s="60" t="s">
        <v>91</v>
      </c>
      <c r="B42" s="63"/>
      <c r="C42" s="63"/>
      <c r="D42" s="63"/>
      <c r="E42" s="63"/>
      <c r="F42" s="64"/>
      <c r="G42" s="63"/>
      <c r="H42" s="63"/>
      <c r="I42" s="63"/>
      <c r="J42" s="63"/>
      <c r="K42" s="64"/>
      <c r="L42" s="65"/>
      <c r="M42" s="65"/>
      <c r="N42" s="65"/>
      <c r="O42" s="65"/>
      <c r="P42" s="65"/>
    </row>
    <row r="43" spans="1:16" s="59" customFormat="1" ht="12" x14ac:dyDescent="0.3">
      <c r="A43" s="58" t="s">
        <v>92</v>
      </c>
      <c r="B43" s="63"/>
      <c r="C43" s="63"/>
      <c r="D43" s="63"/>
      <c r="E43" s="63"/>
      <c r="F43" s="64"/>
      <c r="G43" s="63"/>
      <c r="H43" s="63"/>
      <c r="I43" s="63"/>
      <c r="J43" s="63"/>
      <c r="K43" s="64"/>
      <c r="L43" s="65"/>
      <c r="M43" s="65"/>
      <c r="N43" s="65"/>
      <c r="O43" s="65"/>
      <c r="P43" s="65"/>
    </row>
    <row r="44" spans="1:16" s="70" customFormat="1" ht="35.15" customHeight="1" x14ac:dyDescent="0.35">
      <c r="A44" s="69" t="s">
        <v>93</v>
      </c>
      <c r="B44" s="71"/>
      <c r="C44" s="71"/>
      <c r="D44" s="71"/>
      <c r="E44" s="71"/>
      <c r="F44" s="72"/>
      <c r="G44" s="71"/>
      <c r="H44" s="71"/>
      <c r="I44" s="71"/>
      <c r="J44" s="71"/>
      <c r="K44" s="72"/>
      <c r="L44" s="73"/>
      <c r="M44" s="73"/>
      <c r="N44" s="73"/>
      <c r="O44" s="73"/>
      <c r="P44" s="73"/>
    </row>
    <row r="45" spans="1:16" s="25" customFormat="1" ht="20.25" customHeight="1" x14ac:dyDescent="0.35">
      <c r="A45" s="44" t="s">
        <v>110</v>
      </c>
      <c r="B45" s="31"/>
      <c r="C45" s="31"/>
      <c r="D45" s="31"/>
      <c r="E45" s="31"/>
      <c r="F45" s="30"/>
      <c r="G45" s="31"/>
      <c r="H45" s="31"/>
      <c r="I45" s="31"/>
      <c r="J45" s="31"/>
      <c r="K45" s="30"/>
      <c r="L45" s="32"/>
      <c r="M45" s="32"/>
      <c r="N45" s="32"/>
      <c r="O45" s="32"/>
      <c r="P45" s="32"/>
    </row>
    <row r="46" spans="1:16" ht="15" customHeight="1" x14ac:dyDescent="0.35">
      <c r="A46" s="12"/>
      <c r="B46" s="132">
        <v>2019</v>
      </c>
      <c r="C46" s="132"/>
      <c r="D46" s="132"/>
      <c r="E46" s="132"/>
      <c r="F46" s="132"/>
      <c r="G46" s="132">
        <v>2020</v>
      </c>
      <c r="H46" s="132"/>
      <c r="I46" s="132"/>
      <c r="J46" s="132"/>
      <c r="K46" s="132"/>
      <c r="L46" s="133"/>
      <c r="M46" s="133"/>
      <c r="N46" s="133"/>
      <c r="O46" s="133"/>
      <c r="P46" s="134"/>
    </row>
    <row r="47" spans="1:16" ht="15" customHeight="1" x14ac:dyDescent="0.35">
      <c r="A47" s="55"/>
      <c r="B47" s="135" t="s">
        <v>59</v>
      </c>
      <c r="C47" s="135"/>
      <c r="D47" s="135"/>
      <c r="E47" s="135"/>
      <c r="F47" s="135"/>
      <c r="G47" s="135" t="s">
        <v>59</v>
      </c>
      <c r="H47" s="135"/>
      <c r="I47" s="135"/>
      <c r="J47" s="135"/>
      <c r="K47" s="135"/>
      <c r="L47" s="136" t="s">
        <v>60</v>
      </c>
      <c r="M47" s="136"/>
      <c r="N47" s="136"/>
      <c r="O47" s="136"/>
      <c r="P47" s="137"/>
    </row>
    <row r="48" spans="1:16" s="84" customFormat="1" ht="15" customHeight="1" x14ac:dyDescent="0.35">
      <c r="A48" s="83" t="s">
        <v>100</v>
      </c>
      <c r="B48" s="77" t="s">
        <v>62</v>
      </c>
      <c r="C48" s="77" t="s">
        <v>63</v>
      </c>
      <c r="D48" s="77" t="s">
        <v>64</v>
      </c>
      <c r="E48" s="77" t="s">
        <v>65</v>
      </c>
      <c r="F48" s="77" t="s">
        <v>101</v>
      </c>
      <c r="G48" s="77" t="s">
        <v>67</v>
      </c>
      <c r="H48" s="77" t="s">
        <v>68</v>
      </c>
      <c r="I48" s="77" t="s">
        <v>69</v>
      </c>
      <c r="J48" s="77" t="s">
        <v>70</v>
      </c>
      <c r="K48" s="77" t="s">
        <v>97</v>
      </c>
      <c r="L48" s="77" t="s">
        <v>72</v>
      </c>
      <c r="M48" s="77" t="s">
        <v>73</v>
      </c>
      <c r="N48" s="77" t="s">
        <v>74</v>
      </c>
      <c r="O48" s="77" t="s">
        <v>75</v>
      </c>
      <c r="P48" s="78" t="s">
        <v>76</v>
      </c>
    </row>
    <row r="49" spans="1:16" ht="15" customHeight="1" x14ac:dyDescent="0.35">
      <c r="A49" s="57" t="s">
        <v>77</v>
      </c>
      <c r="B49" s="118">
        <v>1234197</v>
      </c>
      <c r="C49" s="118">
        <v>1334538</v>
      </c>
      <c r="D49" s="118">
        <v>1389902</v>
      </c>
      <c r="E49" s="118">
        <v>1258502</v>
      </c>
      <c r="F49" s="120">
        <f t="shared" ref="F49:F54" si="9">IF(SUM(B49:E49)=0,"N/A",SUM(B49:E49))</f>
        <v>5217139</v>
      </c>
      <c r="G49" s="118">
        <v>872930</v>
      </c>
      <c r="H49" s="118">
        <v>402110</v>
      </c>
      <c r="I49" s="118">
        <v>505238</v>
      </c>
      <c r="J49" s="118">
        <v>744971</v>
      </c>
      <c r="K49" s="120">
        <f>SUM(G49:J49)</f>
        <v>2525249</v>
      </c>
      <c r="L49" s="85">
        <f>IFERROR((G49-B49)/B49,"N/A")</f>
        <v>-0.29271421013014942</v>
      </c>
      <c r="M49" s="85">
        <f t="shared" ref="M49:P54" si="10">IFERROR((H49-C49)/C49,"N/A")</f>
        <v>-0.69868973382548871</v>
      </c>
      <c r="N49" s="85">
        <f t="shared" si="10"/>
        <v>-0.63649379596547095</v>
      </c>
      <c r="O49" s="85">
        <f t="shared" si="10"/>
        <v>-0.40804941112529025</v>
      </c>
      <c r="P49" s="94">
        <f t="shared" si="10"/>
        <v>-0.51597053480844579</v>
      </c>
    </row>
    <row r="50" spans="1:16" ht="15" customHeight="1" x14ac:dyDescent="0.35">
      <c r="A50" s="57" t="s">
        <v>78</v>
      </c>
      <c r="B50" s="121" t="s">
        <v>119</v>
      </c>
      <c r="C50" s="121" t="s">
        <v>119</v>
      </c>
      <c r="D50" s="121" t="s">
        <v>119</v>
      </c>
      <c r="E50" s="121" t="s">
        <v>119</v>
      </c>
      <c r="F50" s="121" t="s">
        <v>119</v>
      </c>
      <c r="G50" s="118">
        <v>129157</v>
      </c>
      <c r="H50" s="118">
        <v>303611</v>
      </c>
      <c r="I50" s="118">
        <v>240064</v>
      </c>
      <c r="J50" s="118">
        <v>216333</v>
      </c>
      <c r="K50" s="120">
        <f t="shared" ref="K50:K54" si="11">SUM(G50:J50)</f>
        <v>889165</v>
      </c>
      <c r="L50" s="86" t="s">
        <v>119</v>
      </c>
      <c r="M50" s="86" t="s">
        <v>119</v>
      </c>
      <c r="N50" s="86" t="s">
        <v>119</v>
      </c>
      <c r="O50" s="86" t="s">
        <v>119</v>
      </c>
      <c r="P50" s="92" t="s">
        <v>119</v>
      </c>
    </row>
    <row r="51" spans="1:16" ht="15" customHeight="1" x14ac:dyDescent="0.35">
      <c r="A51" s="57" t="s">
        <v>79</v>
      </c>
      <c r="B51" s="118">
        <v>24787</v>
      </c>
      <c r="C51" s="118">
        <v>26514</v>
      </c>
      <c r="D51" s="118">
        <v>28189</v>
      </c>
      <c r="E51" s="118">
        <v>24922</v>
      </c>
      <c r="F51" s="120">
        <f t="shared" si="9"/>
        <v>104412</v>
      </c>
      <c r="G51" s="118">
        <v>20526</v>
      </c>
      <c r="H51" s="118">
        <v>13392</v>
      </c>
      <c r="I51" s="118">
        <v>12757</v>
      </c>
      <c r="J51" s="118">
        <v>15188</v>
      </c>
      <c r="K51" s="120">
        <f t="shared" si="11"/>
        <v>61863</v>
      </c>
      <c r="L51" s="85">
        <f t="shared" ref="L51:L54" si="12">IFERROR((G51-B51)/B51,"N/A")</f>
        <v>-0.17190462742566667</v>
      </c>
      <c r="M51" s="85">
        <f t="shared" si="10"/>
        <v>-0.49490835030549896</v>
      </c>
      <c r="N51" s="85">
        <f t="shared" si="10"/>
        <v>-0.54744758593777709</v>
      </c>
      <c r="O51" s="85">
        <f t="shared" si="10"/>
        <v>-0.39057860524837495</v>
      </c>
      <c r="P51" s="95">
        <f t="shared" si="10"/>
        <v>-0.40751063096195839</v>
      </c>
    </row>
    <row r="52" spans="1:16" ht="15" customHeight="1" x14ac:dyDescent="0.35">
      <c r="A52" s="57" t="s">
        <v>80</v>
      </c>
      <c r="B52" s="121" t="s">
        <v>119</v>
      </c>
      <c r="C52" s="121" t="s">
        <v>119</v>
      </c>
      <c r="D52" s="121" t="s">
        <v>119</v>
      </c>
      <c r="E52" s="121" t="s">
        <v>119</v>
      </c>
      <c r="F52" s="121" t="s">
        <v>119</v>
      </c>
      <c r="G52" s="118">
        <v>1710</v>
      </c>
      <c r="H52" s="118">
        <v>4021</v>
      </c>
      <c r="I52" s="118">
        <v>3811</v>
      </c>
      <c r="J52" s="118">
        <v>4402</v>
      </c>
      <c r="K52" s="120">
        <f t="shared" si="11"/>
        <v>13944</v>
      </c>
      <c r="L52" s="86" t="s">
        <v>119</v>
      </c>
      <c r="M52" s="86" t="s">
        <v>119</v>
      </c>
      <c r="N52" s="86" t="s">
        <v>119</v>
      </c>
      <c r="O52" s="86" t="s">
        <v>119</v>
      </c>
      <c r="P52" s="92" t="s">
        <v>119</v>
      </c>
    </row>
    <row r="53" spans="1:16" ht="15" customHeight="1" x14ac:dyDescent="0.35">
      <c r="A53" s="57" t="s">
        <v>81</v>
      </c>
      <c r="B53" s="118">
        <v>10875</v>
      </c>
      <c r="C53" s="118">
        <v>11303</v>
      </c>
      <c r="D53" s="118">
        <v>11690</v>
      </c>
      <c r="E53" s="118">
        <v>11616</v>
      </c>
      <c r="F53" s="120">
        <f t="shared" si="9"/>
        <v>45484</v>
      </c>
      <c r="G53" s="118">
        <v>10685</v>
      </c>
      <c r="H53" s="118">
        <v>10852</v>
      </c>
      <c r="I53" s="118">
        <v>11325</v>
      </c>
      <c r="J53" s="118">
        <v>10605</v>
      </c>
      <c r="K53" s="120">
        <f t="shared" si="11"/>
        <v>43467</v>
      </c>
      <c r="L53" s="85">
        <f t="shared" si="12"/>
        <v>-1.747126436781609E-2</v>
      </c>
      <c r="M53" s="85">
        <f t="shared" si="10"/>
        <v>-3.9900911262496681E-2</v>
      </c>
      <c r="N53" s="85">
        <f t="shared" si="10"/>
        <v>-3.1223267750213859E-2</v>
      </c>
      <c r="O53" s="85">
        <f t="shared" si="10"/>
        <v>-8.7035123966942143E-2</v>
      </c>
      <c r="P53" s="95">
        <f t="shared" si="10"/>
        <v>-4.4345264268753848E-2</v>
      </c>
    </row>
    <row r="54" spans="1:16" ht="15" customHeight="1" x14ac:dyDescent="0.35">
      <c r="A54" s="57" t="s">
        <v>82</v>
      </c>
      <c r="B54" s="118">
        <v>1406627</v>
      </c>
      <c r="C54" s="118">
        <v>1511130</v>
      </c>
      <c r="D54" s="118">
        <v>1579149</v>
      </c>
      <c r="E54" s="118">
        <v>1423866</v>
      </c>
      <c r="F54" s="120">
        <f t="shared" si="9"/>
        <v>5920772</v>
      </c>
      <c r="G54" s="118">
        <v>977562</v>
      </c>
      <c r="H54" s="118">
        <v>373513</v>
      </c>
      <c r="I54" s="118">
        <v>539648</v>
      </c>
      <c r="J54" s="118">
        <v>939200</v>
      </c>
      <c r="K54" s="120">
        <f t="shared" si="11"/>
        <v>2829923</v>
      </c>
      <c r="L54" s="85">
        <f t="shared" si="12"/>
        <v>-0.3050311134366111</v>
      </c>
      <c r="M54" s="85">
        <f t="shared" si="10"/>
        <v>-0.75282536909465103</v>
      </c>
      <c r="N54" s="85">
        <f t="shared" si="10"/>
        <v>-0.65826657269200062</v>
      </c>
      <c r="O54" s="85">
        <f t="shared" si="10"/>
        <v>-0.34038736791242996</v>
      </c>
      <c r="P54" s="95">
        <f t="shared" si="10"/>
        <v>-0.52203479546248366</v>
      </c>
    </row>
    <row r="55" spans="1:16" s="59" customFormat="1" ht="17.25" customHeight="1" x14ac:dyDescent="0.3">
      <c r="A55" s="58" t="s">
        <v>83</v>
      </c>
    </row>
    <row r="56" spans="1:16" s="59" customFormat="1" ht="12" x14ac:dyDescent="0.3">
      <c r="A56" s="60" t="s">
        <v>85</v>
      </c>
    </row>
    <row r="57" spans="1:16" s="59" customFormat="1" ht="12" x14ac:dyDescent="0.3">
      <c r="A57" s="60" t="s">
        <v>86</v>
      </c>
    </row>
    <row r="58" spans="1:16" s="59" customFormat="1" ht="12" x14ac:dyDescent="0.3">
      <c r="A58" s="60" t="s">
        <v>87</v>
      </c>
    </row>
    <row r="59" spans="1:16" s="59" customFormat="1" ht="12" x14ac:dyDescent="0.3">
      <c r="A59" s="60" t="s">
        <v>88</v>
      </c>
    </row>
    <row r="60" spans="1:16" s="59" customFormat="1" ht="12" x14ac:dyDescent="0.3">
      <c r="A60" s="60" t="s">
        <v>89</v>
      </c>
    </row>
    <row r="61" spans="1:16" s="59" customFormat="1" ht="12" x14ac:dyDescent="0.3">
      <c r="A61" s="60" t="s">
        <v>90</v>
      </c>
    </row>
    <row r="62" spans="1:16" s="59" customFormat="1" ht="14" x14ac:dyDescent="0.3">
      <c r="A62" s="60" t="s">
        <v>91</v>
      </c>
    </row>
    <row r="63" spans="1:16" s="59" customFormat="1" ht="12" x14ac:dyDescent="0.3">
      <c r="A63" s="58" t="s">
        <v>92</v>
      </c>
    </row>
    <row r="64" spans="1:16" s="70" customFormat="1" ht="35.15" customHeight="1" x14ac:dyDescent="0.35">
      <c r="A64" s="69" t="s">
        <v>93</v>
      </c>
    </row>
    <row r="65" spans="1:16" s="28" customFormat="1" ht="20.25" customHeight="1" x14ac:dyDescent="0.35">
      <c r="A65" s="44" t="s">
        <v>111</v>
      </c>
      <c r="B65" s="33"/>
      <c r="C65" s="33"/>
      <c r="D65" s="33"/>
      <c r="E65" s="33"/>
      <c r="F65" s="34"/>
      <c r="G65" s="33"/>
      <c r="H65" s="33"/>
      <c r="I65" s="33"/>
      <c r="J65" s="33"/>
      <c r="K65" s="34"/>
      <c r="L65" s="35"/>
      <c r="M65" s="35"/>
      <c r="N65" s="35"/>
      <c r="O65" s="35"/>
      <c r="P65" s="35"/>
    </row>
    <row r="66" spans="1:16" ht="15" customHeight="1" x14ac:dyDescent="0.35">
      <c r="A66" s="13"/>
      <c r="B66" s="132">
        <v>2019</v>
      </c>
      <c r="C66" s="132"/>
      <c r="D66" s="132"/>
      <c r="E66" s="132"/>
      <c r="F66" s="132"/>
      <c r="G66" s="132">
        <v>2020</v>
      </c>
      <c r="H66" s="132"/>
      <c r="I66" s="132"/>
      <c r="J66" s="132"/>
      <c r="K66" s="132"/>
      <c r="L66" s="133"/>
      <c r="M66" s="133"/>
      <c r="N66" s="133"/>
      <c r="O66" s="133"/>
      <c r="P66" s="134"/>
    </row>
    <row r="67" spans="1:16" ht="15" customHeight="1" x14ac:dyDescent="0.35">
      <c r="A67" s="14"/>
      <c r="B67" s="135" t="s">
        <v>59</v>
      </c>
      <c r="C67" s="135"/>
      <c r="D67" s="135"/>
      <c r="E67" s="135"/>
      <c r="F67" s="135"/>
      <c r="G67" s="135" t="s">
        <v>59</v>
      </c>
      <c r="H67" s="135"/>
      <c r="I67" s="135"/>
      <c r="J67" s="135"/>
      <c r="K67" s="135"/>
      <c r="L67" s="136" t="s">
        <v>60</v>
      </c>
      <c r="M67" s="136"/>
      <c r="N67" s="136"/>
      <c r="O67" s="136"/>
      <c r="P67" s="137"/>
    </row>
    <row r="68" spans="1:16" s="84" customFormat="1" ht="15" customHeight="1" x14ac:dyDescent="0.35">
      <c r="A68" s="83" t="s">
        <v>103</v>
      </c>
      <c r="B68" s="77" t="s">
        <v>62</v>
      </c>
      <c r="C68" s="77" t="s">
        <v>63</v>
      </c>
      <c r="D68" s="77" t="s">
        <v>64</v>
      </c>
      <c r="E68" s="77" t="s">
        <v>65</v>
      </c>
      <c r="F68" s="77" t="s">
        <v>101</v>
      </c>
      <c r="G68" s="77" t="s">
        <v>67</v>
      </c>
      <c r="H68" s="77" t="s">
        <v>68</v>
      </c>
      <c r="I68" s="77" t="s">
        <v>69</v>
      </c>
      <c r="J68" s="77" t="s">
        <v>70</v>
      </c>
      <c r="K68" s="77" t="s">
        <v>97</v>
      </c>
      <c r="L68" s="77" t="s">
        <v>72</v>
      </c>
      <c r="M68" s="77" t="s">
        <v>73</v>
      </c>
      <c r="N68" s="77" t="s">
        <v>74</v>
      </c>
      <c r="O68" s="77" t="s">
        <v>75</v>
      </c>
      <c r="P68" s="78" t="s">
        <v>76</v>
      </c>
    </row>
    <row r="69" spans="1:16" ht="15" customHeight="1" x14ac:dyDescent="0.35">
      <c r="A69" s="57" t="s">
        <v>77</v>
      </c>
      <c r="B69" s="123">
        <v>8511471</v>
      </c>
      <c r="C69" s="123">
        <v>8783515</v>
      </c>
      <c r="D69" s="123">
        <v>8924930</v>
      </c>
      <c r="E69" s="123">
        <v>8216908</v>
      </c>
      <c r="F69" s="124">
        <v>34436824</v>
      </c>
      <c r="G69" s="123">
        <v>5964976</v>
      </c>
      <c r="H69" s="123">
        <v>2717883</v>
      </c>
      <c r="I69" s="123">
        <v>3288281</v>
      </c>
      <c r="J69" s="123">
        <v>4190910</v>
      </c>
      <c r="K69" s="125">
        <v>16162050</v>
      </c>
      <c r="L69" s="87">
        <v>-0.2991838896002818</v>
      </c>
      <c r="M69" s="87">
        <v>-0.69057000528831569</v>
      </c>
      <c r="N69" s="87">
        <v>-0.63156226435389407</v>
      </c>
      <c r="O69" s="87">
        <v>-0.48996508175581377</v>
      </c>
      <c r="P69" s="91">
        <v>-0.53067536077078425</v>
      </c>
    </row>
    <row r="70" spans="1:16" ht="15" customHeight="1" x14ac:dyDescent="0.35">
      <c r="A70" s="57" t="s">
        <v>78</v>
      </c>
      <c r="B70" s="121" t="s">
        <v>119</v>
      </c>
      <c r="C70" s="121" t="s">
        <v>119</v>
      </c>
      <c r="D70" s="121" t="s">
        <v>119</v>
      </c>
      <c r="E70" s="121" t="s">
        <v>119</v>
      </c>
      <c r="F70" s="121" t="s">
        <v>119</v>
      </c>
      <c r="G70" s="123">
        <v>1414267</v>
      </c>
      <c r="H70" s="123">
        <v>2930084</v>
      </c>
      <c r="I70" s="123">
        <v>2800187</v>
      </c>
      <c r="J70" s="123">
        <v>2951451</v>
      </c>
      <c r="K70" s="125">
        <v>10095989</v>
      </c>
      <c r="L70" s="86" t="s">
        <v>119</v>
      </c>
      <c r="M70" s="86" t="s">
        <v>119</v>
      </c>
      <c r="N70" s="86" t="s">
        <v>119</v>
      </c>
      <c r="O70" s="86" t="s">
        <v>119</v>
      </c>
      <c r="P70" s="92" t="s">
        <v>119</v>
      </c>
    </row>
    <row r="71" spans="1:16" ht="15" customHeight="1" x14ac:dyDescent="0.35">
      <c r="A71" s="57" t="s">
        <v>79</v>
      </c>
      <c r="B71" s="123">
        <v>631701</v>
      </c>
      <c r="C71" s="123">
        <v>656989</v>
      </c>
      <c r="D71" s="123">
        <v>675394</v>
      </c>
      <c r="E71" s="123">
        <v>607251</v>
      </c>
      <c r="F71" s="124">
        <v>2571335</v>
      </c>
      <c r="G71" s="123">
        <v>464220</v>
      </c>
      <c r="H71" s="123">
        <v>218762</v>
      </c>
      <c r="I71" s="123">
        <v>237034</v>
      </c>
      <c r="J71" s="123">
        <v>284525</v>
      </c>
      <c r="K71" s="125">
        <v>1204541</v>
      </c>
      <c r="L71" s="87">
        <v>-0.26512701420450496</v>
      </c>
      <c r="M71" s="87">
        <v>-0.66702334437867306</v>
      </c>
      <c r="N71" s="87">
        <v>-0.64904337320142025</v>
      </c>
      <c r="O71" s="87">
        <v>-0.53145404453841982</v>
      </c>
      <c r="P71" s="93">
        <v>-0.53155034252635303</v>
      </c>
    </row>
    <row r="72" spans="1:16" ht="15" customHeight="1" x14ac:dyDescent="0.35">
      <c r="A72" s="57" t="s">
        <v>80</v>
      </c>
      <c r="B72" s="121" t="s">
        <v>119</v>
      </c>
      <c r="C72" s="121" t="s">
        <v>119</v>
      </c>
      <c r="D72" s="121" t="s">
        <v>119</v>
      </c>
      <c r="E72" s="121" t="s">
        <v>119</v>
      </c>
      <c r="F72" s="121" t="s">
        <v>119</v>
      </c>
      <c r="G72" s="123">
        <v>99921</v>
      </c>
      <c r="H72" s="123">
        <v>224204</v>
      </c>
      <c r="I72" s="123">
        <v>219200</v>
      </c>
      <c r="J72" s="123">
        <v>228450</v>
      </c>
      <c r="K72" s="125">
        <v>771775</v>
      </c>
      <c r="L72" s="86" t="s">
        <v>119</v>
      </c>
      <c r="M72" s="86" t="s">
        <v>119</v>
      </c>
      <c r="N72" s="86" t="s">
        <v>119</v>
      </c>
      <c r="O72" s="86" t="s">
        <v>119</v>
      </c>
      <c r="P72" s="92" t="s">
        <v>119</v>
      </c>
    </row>
    <row r="73" spans="1:16" ht="15" customHeight="1" x14ac:dyDescent="0.35">
      <c r="A73" s="57" t="s">
        <v>81</v>
      </c>
      <c r="B73" s="123">
        <v>12419</v>
      </c>
      <c r="C73" s="123">
        <v>13001</v>
      </c>
      <c r="D73" s="123">
        <v>13409</v>
      </c>
      <c r="E73" s="123">
        <v>13398</v>
      </c>
      <c r="F73" s="124">
        <v>52227</v>
      </c>
      <c r="G73" s="123">
        <v>12057</v>
      </c>
      <c r="H73" s="123">
        <v>12394</v>
      </c>
      <c r="I73" s="123">
        <v>13040</v>
      </c>
      <c r="J73" s="123">
        <v>12210</v>
      </c>
      <c r="K73" s="125">
        <v>49701</v>
      </c>
      <c r="L73" s="87">
        <v>-2.9148884773331187E-2</v>
      </c>
      <c r="M73" s="87">
        <v>-4.6688716252595956E-2</v>
      </c>
      <c r="N73" s="87">
        <v>-2.7518830636139906E-2</v>
      </c>
      <c r="O73" s="87">
        <v>-8.8669950738916259E-2</v>
      </c>
      <c r="P73" s="93">
        <v>-4.8365787810902408E-2</v>
      </c>
    </row>
    <row r="74" spans="1:16" ht="15" customHeight="1" x14ac:dyDescent="0.35">
      <c r="A74" s="57" t="s">
        <v>82</v>
      </c>
      <c r="B74" s="123">
        <v>6222404</v>
      </c>
      <c r="C74" s="123">
        <v>6446333</v>
      </c>
      <c r="D74" s="123">
        <v>6654996</v>
      </c>
      <c r="E74" s="123">
        <v>6050420</v>
      </c>
      <c r="F74" s="124">
        <v>25374153</v>
      </c>
      <c r="G74" s="123">
        <v>4595977</v>
      </c>
      <c r="H74" s="123">
        <v>2241098</v>
      </c>
      <c r="I74" s="123">
        <v>2777911</v>
      </c>
      <c r="J74" s="123">
        <v>3871871</v>
      </c>
      <c r="K74" s="125">
        <v>13486857</v>
      </c>
      <c r="L74" s="87">
        <v>-0.26138241747080387</v>
      </c>
      <c r="M74" s="87">
        <v>-0.65234529460392443</v>
      </c>
      <c r="N74" s="87">
        <v>-0.58258261913305431</v>
      </c>
      <c r="O74" s="87">
        <v>-0.36006574750182629</v>
      </c>
      <c r="P74" s="93">
        <v>-0.46848050455122581</v>
      </c>
    </row>
    <row r="75" spans="1:16" s="59" customFormat="1" ht="17.25" customHeight="1" x14ac:dyDescent="0.3">
      <c r="A75" s="58" t="s">
        <v>83</v>
      </c>
    </row>
    <row r="76" spans="1:16" s="59" customFormat="1" ht="12" x14ac:dyDescent="0.3">
      <c r="A76" s="60" t="s">
        <v>85</v>
      </c>
    </row>
    <row r="77" spans="1:16" s="59" customFormat="1" ht="12" x14ac:dyDescent="0.3">
      <c r="A77" s="60" t="s">
        <v>86</v>
      </c>
    </row>
    <row r="78" spans="1:16" s="59" customFormat="1" ht="12" x14ac:dyDescent="0.3">
      <c r="A78" s="60" t="s">
        <v>87</v>
      </c>
    </row>
    <row r="79" spans="1:16" s="59" customFormat="1" ht="12" x14ac:dyDescent="0.3">
      <c r="A79" s="60" t="s">
        <v>88</v>
      </c>
    </row>
    <row r="80" spans="1:16" s="59" customFormat="1" ht="12" x14ac:dyDescent="0.3">
      <c r="A80" s="60" t="s">
        <v>89</v>
      </c>
    </row>
    <row r="81" spans="1:1" s="59" customFormat="1" ht="12" x14ac:dyDescent="0.3">
      <c r="A81" s="60" t="s">
        <v>90</v>
      </c>
    </row>
    <row r="82" spans="1:1" s="59" customFormat="1" ht="14" x14ac:dyDescent="0.3">
      <c r="A82" s="60" t="s">
        <v>91</v>
      </c>
    </row>
    <row r="83" spans="1:1" s="59" customFormat="1" ht="12" x14ac:dyDescent="0.3">
      <c r="A83" s="58" t="s">
        <v>92</v>
      </c>
    </row>
    <row r="84" spans="1:1" s="59" customFormat="1" ht="12" x14ac:dyDescent="0.3">
      <c r="A84" s="60" t="s">
        <v>93</v>
      </c>
    </row>
  </sheetData>
  <mergeCells count="24">
    <mergeCell ref="B4:F4"/>
    <mergeCell ref="G4:K4"/>
    <mergeCell ref="L4:P4"/>
    <mergeCell ref="B5:F5"/>
    <mergeCell ref="G5:K5"/>
    <mergeCell ref="L5:P5"/>
    <mergeCell ref="B25:F25"/>
    <mergeCell ref="G25:K25"/>
    <mergeCell ref="L25:P25"/>
    <mergeCell ref="B26:F26"/>
    <mergeCell ref="G26:K26"/>
    <mergeCell ref="L26:P26"/>
    <mergeCell ref="B46:F46"/>
    <mergeCell ref="G46:K46"/>
    <mergeCell ref="L46:P46"/>
    <mergeCell ref="B47:F47"/>
    <mergeCell ref="G47:K47"/>
    <mergeCell ref="L47:P47"/>
    <mergeCell ref="B66:F66"/>
    <mergeCell ref="G66:K66"/>
    <mergeCell ref="L66:P66"/>
    <mergeCell ref="B67:F67"/>
    <mergeCell ref="G67:K67"/>
    <mergeCell ref="L67:P67"/>
  </mergeCells>
  <hyperlinks>
    <hyperlink ref="A2" location="'Table des matières'!A1" display="Retour à la table des matiè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pane xSplit="1" topLeftCell="B1" activePane="topRight" state="frozen"/>
      <selection activeCell="R44" sqref="R44"/>
      <selection pane="topRight"/>
    </sheetView>
  </sheetViews>
  <sheetFormatPr defaultColWidth="9.1796875" defaultRowHeight="14.5" x14ac:dyDescent="0.35"/>
  <cols>
    <col min="1" max="1" width="70.7265625" customWidth="1"/>
    <col min="2" max="5" width="13.7265625" customWidth="1"/>
    <col min="6" max="6" width="20.7265625" customWidth="1"/>
    <col min="7" max="10" width="13.7265625" customWidth="1"/>
    <col min="11" max="11" width="20.7265625" customWidth="1"/>
    <col min="12" max="15" width="9.7265625" customWidth="1"/>
    <col min="16" max="16" width="20.7265625" customWidth="1"/>
  </cols>
  <sheetData>
    <row r="1" spans="1:16" s="36" customFormat="1" hidden="1" x14ac:dyDescent="0.35">
      <c r="A1" s="19" t="s">
        <v>112</v>
      </c>
    </row>
    <row r="2" spans="1:16" ht="24" customHeight="1" x14ac:dyDescent="0.35">
      <c r="A2" s="20" t="s">
        <v>57</v>
      </c>
    </row>
    <row r="3" spans="1:16" s="25" customFormat="1" ht="20.25" customHeight="1" x14ac:dyDescent="0.35">
      <c r="A3" s="44" t="s">
        <v>113</v>
      </c>
      <c r="B3" s="26"/>
      <c r="C3" s="26"/>
      <c r="D3" s="26"/>
      <c r="E3" s="26"/>
      <c r="F3" s="26"/>
      <c r="G3" s="26"/>
      <c r="H3" s="26"/>
      <c r="I3" s="26"/>
      <c r="J3" s="26"/>
      <c r="K3" s="26"/>
      <c r="L3" s="26"/>
      <c r="M3" s="26"/>
      <c r="N3" s="26"/>
      <c r="O3" s="26"/>
      <c r="P3" s="26"/>
    </row>
    <row r="4" spans="1:16" ht="15" customHeight="1" x14ac:dyDescent="0.35">
      <c r="A4" s="37"/>
      <c r="B4" s="132">
        <v>2019</v>
      </c>
      <c r="C4" s="132"/>
      <c r="D4" s="132"/>
      <c r="E4" s="132"/>
      <c r="F4" s="132"/>
      <c r="G4" s="132">
        <v>2020</v>
      </c>
      <c r="H4" s="132"/>
      <c r="I4" s="132"/>
      <c r="J4" s="132"/>
      <c r="K4" s="132"/>
      <c r="L4" s="133"/>
      <c r="M4" s="133"/>
      <c r="N4" s="133"/>
      <c r="O4" s="133"/>
      <c r="P4" s="134"/>
    </row>
    <row r="5" spans="1:16" ht="15" customHeight="1" x14ac:dyDescent="0.35">
      <c r="A5" s="38"/>
      <c r="B5" s="135" t="s">
        <v>59</v>
      </c>
      <c r="C5" s="135"/>
      <c r="D5" s="135"/>
      <c r="E5" s="135"/>
      <c r="F5" s="135"/>
      <c r="G5" s="135" t="s">
        <v>59</v>
      </c>
      <c r="H5" s="135"/>
      <c r="I5" s="135"/>
      <c r="J5" s="135"/>
      <c r="K5" s="135"/>
      <c r="L5" s="136" t="s">
        <v>60</v>
      </c>
      <c r="M5" s="136"/>
      <c r="N5" s="136"/>
      <c r="O5" s="136"/>
      <c r="P5" s="137"/>
    </row>
    <row r="6" spans="1:16" ht="15" customHeight="1" x14ac:dyDescent="0.35">
      <c r="A6" s="56" t="s">
        <v>61</v>
      </c>
      <c r="B6" s="77" t="s">
        <v>62</v>
      </c>
      <c r="C6" s="77" t="s">
        <v>63</v>
      </c>
      <c r="D6" s="77" t="s">
        <v>64</v>
      </c>
      <c r="E6" s="77" t="s">
        <v>65</v>
      </c>
      <c r="F6" s="77" t="s">
        <v>101</v>
      </c>
      <c r="G6" s="77" t="s">
        <v>67</v>
      </c>
      <c r="H6" s="77" t="s">
        <v>68</v>
      </c>
      <c r="I6" s="77" t="s">
        <v>69</v>
      </c>
      <c r="J6" s="77" t="s">
        <v>70</v>
      </c>
      <c r="K6" s="77" t="s">
        <v>97</v>
      </c>
      <c r="L6" s="77" t="s">
        <v>72</v>
      </c>
      <c r="M6" s="77" t="s">
        <v>73</v>
      </c>
      <c r="N6" s="77" t="s">
        <v>74</v>
      </c>
      <c r="O6" s="77" t="s">
        <v>75</v>
      </c>
      <c r="P6" s="78" t="s">
        <v>76</v>
      </c>
    </row>
    <row r="7" spans="1:16" ht="15" customHeight="1" x14ac:dyDescent="0.35">
      <c r="A7" s="57" t="s">
        <v>77</v>
      </c>
      <c r="B7" s="121">
        <v>445864</v>
      </c>
      <c r="C7" s="121">
        <v>471676</v>
      </c>
      <c r="D7" s="121">
        <v>479701</v>
      </c>
      <c r="E7" s="121">
        <v>429022</v>
      </c>
      <c r="F7" s="119">
        <f t="shared" ref="F7" si="0">IF(SUM(B7:E7)=0,"N/A",SUM(B7:E7))</f>
        <v>1826263</v>
      </c>
      <c r="G7" s="121">
        <v>356014</v>
      </c>
      <c r="H7" s="121">
        <v>163321</v>
      </c>
      <c r="I7" s="121">
        <v>211533</v>
      </c>
      <c r="J7" s="121">
        <v>279807</v>
      </c>
      <c r="K7" s="119">
        <f>SUM(G7:J7)</f>
        <v>1010675</v>
      </c>
      <c r="L7" s="85">
        <f>IFERROR((G7-B7)/B7,"N/A")</f>
        <v>-0.20151884879694257</v>
      </c>
      <c r="M7" s="85">
        <f t="shared" ref="M7:P12" si="1">IFERROR((H7-C7)/C7,"N/A")</f>
        <v>-0.65374324748344204</v>
      </c>
      <c r="N7" s="85">
        <f t="shared" si="1"/>
        <v>-0.55903156341137505</v>
      </c>
      <c r="O7" s="85">
        <f t="shared" si="1"/>
        <v>-0.34780267678580584</v>
      </c>
      <c r="P7" s="94">
        <f t="shared" si="1"/>
        <v>-0.44658847055435058</v>
      </c>
    </row>
    <row r="8" spans="1:16" ht="15" customHeight="1" x14ac:dyDescent="0.35">
      <c r="A8" s="57" t="s">
        <v>78</v>
      </c>
      <c r="B8" s="121" t="s">
        <v>107</v>
      </c>
      <c r="C8" s="121" t="s">
        <v>107</v>
      </c>
      <c r="D8" s="121" t="s">
        <v>107</v>
      </c>
      <c r="E8" s="121" t="s">
        <v>107</v>
      </c>
      <c r="F8" s="119" t="str">
        <f>IF(SUM(B8:E8)=0,"N/A",SUM(B8:E8))</f>
        <v>N/A</v>
      </c>
      <c r="G8" s="121">
        <v>85742</v>
      </c>
      <c r="H8" s="121">
        <v>203845</v>
      </c>
      <c r="I8" s="121">
        <v>167327</v>
      </c>
      <c r="J8" s="121">
        <v>144739</v>
      </c>
      <c r="K8" s="119">
        <f t="shared" ref="K8:K12" si="2">SUM(G8:J8)</f>
        <v>601653</v>
      </c>
      <c r="L8" s="85" t="str">
        <f t="shared" ref="L8:L12" si="3">IFERROR((G8-B8)/B8,"N/A")</f>
        <v>N/A</v>
      </c>
      <c r="M8" s="85" t="str">
        <f t="shared" si="1"/>
        <v>N/A</v>
      </c>
      <c r="N8" s="85" t="str">
        <f t="shared" si="1"/>
        <v>N/A</v>
      </c>
      <c r="O8" s="85" t="str">
        <f t="shared" si="1"/>
        <v>N/A</v>
      </c>
      <c r="P8" s="95" t="str">
        <f t="shared" si="1"/>
        <v>N/A</v>
      </c>
    </row>
    <row r="9" spans="1:16" ht="15" customHeight="1" x14ac:dyDescent="0.35">
      <c r="A9" s="57" t="s">
        <v>79</v>
      </c>
      <c r="B9" s="121">
        <v>21549</v>
      </c>
      <c r="C9" s="121">
        <v>22399</v>
      </c>
      <c r="D9" s="121">
        <v>23044</v>
      </c>
      <c r="E9" s="121">
        <v>21093</v>
      </c>
      <c r="F9" s="119">
        <f t="shared" ref="F9:F12" si="4">IF(SUM(B9:E9)=0,"N/A",SUM(B9:E9))</f>
        <v>88085</v>
      </c>
      <c r="G9" s="121">
        <v>18906</v>
      </c>
      <c r="H9" s="121">
        <v>10000</v>
      </c>
      <c r="I9" s="121">
        <v>13034</v>
      </c>
      <c r="J9" s="121">
        <v>16409</v>
      </c>
      <c r="K9" s="119">
        <f t="shared" si="2"/>
        <v>58349</v>
      </c>
      <c r="L9" s="85">
        <f t="shared" si="3"/>
        <v>-0.12265070304886537</v>
      </c>
      <c r="M9" s="85">
        <f t="shared" si="1"/>
        <v>-0.55355149783472479</v>
      </c>
      <c r="N9" s="85">
        <f t="shared" si="1"/>
        <v>-0.43438639125151884</v>
      </c>
      <c r="O9" s="85">
        <f t="shared" si="1"/>
        <v>-0.22206419191200871</v>
      </c>
      <c r="P9" s="95">
        <f t="shared" si="1"/>
        <v>-0.33758301640460919</v>
      </c>
    </row>
    <row r="10" spans="1:16" ht="15" customHeight="1" x14ac:dyDescent="0.35">
      <c r="A10" s="57" t="s">
        <v>80</v>
      </c>
      <c r="B10" s="121" t="s">
        <v>107</v>
      </c>
      <c r="C10" s="121" t="s">
        <v>107</v>
      </c>
      <c r="D10" s="121" t="s">
        <v>107</v>
      </c>
      <c r="E10" s="121" t="s">
        <v>107</v>
      </c>
      <c r="F10" s="119" t="str">
        <f t="shared" si="4"/>
        <v>N/A</v>
      </c>
      <c r="G10" s="121">
        <v>0</v>
      </c>
      <c r="H10" s="121">
        <v>875</v>
      </c>
      <c r="I10" s="121">
        <v>6020</v>
      </c>
      <c r="J10" s="121">
        <v>4957</v>
      </c>
      <c r="K10" s="119">
        <f t="shared" si="2"/>
        <v>11852</v>
      </c>
      <c r="L10" s="85" t="str">
        <f t="shared" si="3"/>
        <v>N/A</v>
      </c>
      <c r="M10" s="85" t="str">
        <f t="shared" si="1"/>
        <v>N/A</v>
      </c>
      <c r="N10" s="85" t="str">
        <f t="shared" si="1"/>
        <v>N/A</v>
      </c>
      <c r="O10" s="85" t="str">
        <f t="shared" si="1"/>
        <v>N/A</v>
      </c>
      <c r="P10" s="95" t="str">
        <f t="shared" si="1"/>
        <v>N/A</v>
      </c>
    </row>
    <row r="11" spans="1:16" ht="15" customHeight="1" x14ac:dyDescent="0.35">
      <c r="A11" s="57" t="s">
        <v>81</v>
      </c>
      <c r="B11" s="121">
        <v>337</v>
      </c>
      <c r="C11" s="121">
        <v>335</v>
      </c>
      <c r="D11" s="121">
        <v>326</v>
      </c>
      <c r="E11" s="121">
        <v>361</v>
      </c>
      <c r="F11" s="119">
        <f t="shared" si="4"/>
        <v>1359</v>
      </c>
      <c r="G11" s="121">
        <v>312</v>
      </c>
      <c r="H11" s="121">
        <v>316</v>
      </c>
      <c r="I11" s="121">
        <v>338</v>
      </c>
      <c r="J11" s="121">
        <v>367</v>
      </c>
      <c r="K11" s="119">
        <f t="shared" si="2"/>
        <v>1333</v>
      </c>
      <c r="L11" s="85">
        <f t="shared" si="3"/>
        <v>-7.418397626112759E-2</v>
      </c>
      <c r="M11" s="85">
        <f t="shared" si="1"/>
        <v>-5.6716417910447764E-2</v>
      </c>
      <c r="N11" s="85">
        <f t="shared" si="1"/>
        <v>3.6809815950920248E-2</v>
      </c>
      <c r="O11" s="85">
        <f t="shared" si="1"/>
        <v>1.662049861495845E-2</v>
      </c>
      <c r="P11" s="95">
        <f t="shared" si="1"/>
        <v>-1.9131714495952908E-2</v>
      </c>
    </row>
    <row r="12" spans="1:16" ht="15" customHeight="1" x14ac:dyDescent="0.35">
      <c r="A12" s="57" t="s">
        <v>82</v>
      </c>
      <c r="B12" s="121">
        <v>175667</v>
      </c>
      <c r="C12" s="121">
        <v>285227</v>
      </c>
      <c r="D12" s="121">
        <v>208761</v>
      </c>
      <c r="E12" s="121">
        <v>187575</v>
      </c>
      <c r="F12" s="119">
        <f t="shared" si="4"/>
        <v>857230</v>
      </c>
      <c r="G12" s="121">
        <v>192736</v>
      </c>
      <c r="H12" s="121">
        <v>231599</v>
      </c>
      <c r="I12" s="121">
        <v>176192</v>
      </c>
      <c r="J12" s="121">
        <v>194416</v>
      </c>
      <c r="K12" s="119">
        <f t="shared" si="2"/>
        <v>794943</v>
      </c>
      <c r="L12" s="85">
        <f t="shared" si="3"/>
        <v>9.71667985449743E-2</v>
      </c>
      <c r="M12" s="85">
        <f t="shared" si="1"/>
        <v>-0.18801866583458088</v>
      </c>
      <c r="N12" s="85">
        <f t="shared" si="1"/>
        <v>-0.15601094074084718</v>
      </c>
      <c r="O12" s="85">
        <f t="shared" si="1"/>
        <v>3.6470745035319205E-2</v>
      </c>
      <c r="P12" s="95">
        <f t="shared" si="1"/>
        <v>-7.2660779487418781E-2</v>
      </c>
    </row>
    <row r="13" spans="1:16" s="59" customFormat="1" ht="17.25" customHeight="1" x14ac:dyDescent="0.3">
      <c r="A13" s="58" t="s">
        <v>83</v>
      </c>
    </row>
    <row r="14" spans="1:16" s="59" customFormat="1" ht="12" customHeight="1" x14ac:dyDescent="0.3">
      <c r="A14" s="60" t="s">
        <v>84</v>
      </c>
    </row>
    <row r="15" spans="1:16" s="59" customFormat="1" ht="12" customHeight="1" x14ac:dyDescent="0.3">
      <c r="A15" s="60" t="s">
        <v>85</v>
      </c>
    </row>
    <row r="16" spans="1:16" s="60" customFormat="1" ht="12" customHeight="1" x14ac:dyDescent="0.25">
      <c r="A16" s="60" t="s">
        <v>86</v>
      </c>
    </row>
    <row r="17" spans="1:16" s="59" customFormat="1" ht="12" customHeight="1" x14ac:dyDescent="0.3">
      <c r="A17" s="60" t="s">
        <v>87</v>
      </c>
    </row>
    <row r="18" spans="1:16" s="59" customFormat="1" ht="12" customHeight="1" x14ac:dyDescent="0.3">
      <c r="A18" s="60" t="s">
        <v>88</v>
      </c>
    </row>
    <row r="19" spans="1:16" s="59" customFormat="1" ht="12" customHeight="1" x14ac:dyDescent="0.3">
      <c r="A19" s="60" t="s">
        <v>89</v>
      </c>
    </row>
    <row r="20" spans="1:16" s="59" customFormat="1" ht="12" customHeight="1" x14ac:dyDescent="0.3">
      <c r="A20" s="60" t="s">
        <v>90</v>
      </c>
    </row>
    <row r="21" spans="1:16" s="59" customFormat="1" ht="12" customHeight="1" x14ac:dyDescent="0.3">
      <c r="A21" s="60" t="s">
        <v>91</v>
      </c>
    </row>
    <row r="22" spans="1:16" s="59" customFormat="1" ht="12" customHeight="1" x14ac:dyDescent="0.3">
      <c r="A22" s="58" t="s">
        <v>92</v>
      </c>
    </row>
    <row r="23" spans="1:16" s="70" customFormat="1" ht="35.15" customHeight="1" x14ac:dyDescent="0.35">
      <c r="A23" s="69" t="s">
        <v>93</v>
      </c>
    </row>
    <row r="24" spans="1:16" s="25" customFormat="1" ht="20.25" customHeight="1" x14ac:dyDescent="0.35">
      <c r="A24" s="44" t="s">
        <v>114</v>
      </c>
    </row>
    <row r="25" spans="1:16" ht="15" customHeight="1" x14ac:dyDescent="0.35">
      <c r="A25" s="12"/>
      <c r="B25" s="132">
        <v>2019</v>
      </c>
      <c r="C25" s="132"/>
      <c r="D25" s="132"/>
      <c r="E25" s="132"/>
      <c r="F25" s="132"/>
      <c r="G25" s="132">
        <v>2020</v>
      </c>
      <c r="H25" s="132"/>
      <c r="I25" s="132"/>
      <c r="J25" s="132"/>
      <c r="K25" s="132"/>
      <c r="L25" s="133"/>
      <c r="M25" s="133"/>
      <c r="N25" s="133"/>
      <c r="O25" s="133"/>
      <c r="P25" s="134"/>
    </row>
    <row r="26" spans="1:16" ht="15" customHeight="1" x14ac:dyDescent="0.35">
      <c r="A26" s="55"/>
      <c r="B26" s="135" t="s">
        <v>59</v>
      </c>
      <c r="C26" s="135"/>
      <c r="D26" s="135"/>
      <c r="E26" s="135"/>
      <c r="F26" s="135"/>
      <c r="G26" s="135" t="s">
        <v>59</v>
      </c>
      <c r="H26" s="135"/>
      <c r="I26" s="135"/>
      <c r="J26" s="135"/>
      <c r="K26" s="135"/>
      <c r="L26" s="136" t="s">
        <v>60</v>
      </c>
      <c r="M26" s="136"/>
      <c r="N26" s="136"/>
      <c r="O26" s="136"/>
      <c r="P26" s="137"/>
    </row>
    <row r="27" spans="1:16" ht="15" customHeight="1" x14ac:dyDescent="0.35">
      <c r="A27" s="56" t="s">
        <v>95</v>
      </c>
      <c r="B27" s="77" t="s">
        <v>62</v>
      </c>
      <c r="C27" s="77" t="s">
        <v>63</v>
      </c>
      <c r="D27" s="77" t="s">
        <v>64</v>
      </c>
      <c r="E27" s="77" t="s">
        <v>65</v>
      </c>
      <c r="F27" s="77" t="s">
        <v>101</v>
      </c>
      <c r="G27" s="77" t="s">
        <v>67</v>
      </c>
      <c r="H27" s="77" t="s">
        <v>68</v>
      </c>
      <c r="I27" s="77" t="s">
        <v>69</v>
      </c>
      <c r="J27" s="77" t="s">
        <v>70</v>
      </c>
      <c r="K27" s="77" t="s">
        <v>71</v>
      </c>
      <c r="L27" s="77" t="s">
        <v>72</v>
      </c>
      <c r="M27" s="77" t="s">
        <v>73</v>
      </c>
      <c r="N27" s="77" t="s">
        <v>74</v>
      </c>
      <c r="O27" s="77" t="s">
        <v>75</v>
      </c>
      <c r="P27" s="78" t="s">
        <v>76</v>
      </c>
    </row>
    <row r="28" spans="1:16" ht="15" customHeight="1" x14ac:dyDescent="0.35">
      <c r="A28" s="57" t="s">
        <v>77</v>
      </c>
      <c r="B28" s="118">
        <v>150175</v>
      </c>
      <c r="C28" s="118">
        <v>157053</v>
      </c>
      <c r="D28" s="118">
        <v>163782</v>
      </c>
      <c r="E28" s="118">
        <v>151616</v>
      </c>
      <c r="F28" s="119">
        <f t="shared" ref="F28" si="5">IF(SUM(B28:E28)=0,"N/A",SUM(B28:E28))</f>
        <v>622626</v>
      </c>
      <c r="G28" s="118">
        <v>127556</v>
      </c>
      <c r="H28" s="118">
        <v>73167</v>
      </c>
      <c r="I28" s="118">
        <v>94597</v>
      </c>
      <c r="J28" s="118">
        <v>114108</v>
      </c>
      <c r="K28" s="120">
        <f>SUM(G28:J28)</f>
        <v>409428</v>
      </c>
      <c r="L28" s="85">
        <f>IFERROR((G28-B28)/B28,"N/A")</f>
        <v>-0.15061761278508407</v>
      </c>
      <c r="M28" s="85">
        <f t="shared" ref="M28:P33" si="6">IFERROR((H28-C28)/C28,"N/A")</f>
        <v>-0.53412542262802998</v>
      </c>
      <c r="N28" s="85">
        <f t="shared" si="6"/>
        <v>-0.42242126729433027</v>
      </c>
      <c r="O28" s="85">
        <f t="shared" si="6"/>
        <v>-0.24738813845504432</v>
      </c>
      <c r="P28" s="94">
        <f t="shared" si="6"/>
        <v>-0.34241743839801103</v>
      </c>
    </row>
    <row r="29" spans="1:16" ht="15" customHeight="1" x14ac:dyDescent="0.35">
      <c r="A29" s="57" t="s">
        <v>78</v>
      </c>
      <c r="B29" s="121" t="s">
        <v>119</v>
      </c>
      <c r="C29" s="121" t="s">
        <v>119</v>
      </c>
      <c r="D29" s="121" t="s">
        <v>119</v>
      </c>
      <c r="E29" s="121" t="s">
        <v>119</v>
      </c>
      <c r="F29" s="121" t="s">
        <v>119</v>
      </c>
      <c r="G29" s="118">
        <v>19676</v>
      </c>
      <c r="H29" s="118">
        <v>50946</v>
      </c>
      <c r="I29" s="118">
        <v>45774</v>
      </c>
      <c r="J29" s="118">
        <v>38452</v>
      </c>
      <c r="K29" s="120">
        <f t="shared" ref="K29:K33" si="7">SUM(G29:J29)</f>
        <v>154848</v>
      </c>
      <c r="L29" s="86" t="s">
        <v>119</v>
      </c>
      <c r="M29" s="86" t="s">
        <v>119</v>
      </c>
      <c r="N29" s="86" t="s">
        <v>119</v>
      </c>
      <c r="O29" s="86" t="s">
        <v>119</v>
      </c>
      <c r="P29" s="92" t="s">
        <v>119</v>
      </c>
    </row>
    <row r="30" spans="1:16" ht="15" customHeight="1" x14ac:dyDescent="0.35">
      <c r="A30" s="57" t="s">
        <v>79</v>
      </c>
      <c r="B30" s="118">
        <v>50324</v>
      </c>
      <c r="C30" s="118">
        <v>51756</v>
      </c>
      <c r="D30" s="118">
        <v>53416</v>
      </c>
      <c r="E30" s="118">
        <v>49759</v>
      </c>
      <c r="F30" s="119">
        <f t="shared" ref="F30:F33" si="8">IF(SUM(B30:E30)=0,"N/A",SUM(B30:E30))</f>
        <v>205255</v>
      </c>
      <c r="G30" s="118">
        <v>36477</v>
      </c>
      <c r="H30" s="118">
        <v>17988</v>
      </c>
      <c r="I30" s="118">
        <v>20511</v>
      </c>
      <c r="J30" s="118">
        <v>23896</v>
      </c>
      <c r="K30" s="120">
        <f t="shared" si="7"/>
        <v>98872</v>
      </c>
      <c r="L30" s="85">
        <f t="shared" ref="L30:L33" si="9">IFERROR((G30-B30)/B30,"N/A")</f>
        <v>-0.27515698275176853</v>
      </c>
      <c r="M30" s="85">
        <f t="shared" si="6"/>
        <v>-0.65244609320658475</v>
      </c>
      <c r="N30" s="85">
        <f t="shared" si="6"/>
        <v>-0.61601392841096303</v>
      </c>
      <c r="O30" s="85">
        <f t="shared" si="6"/>
        <v>-0.51976526859462613</v>
      </c>
      <c r="P30" s="95">
        <f t="shared" si="6"/>
        <v>-0.51829675281966336</v>
      </c>
    </row>
    <row r="31" spans="1:16" ht="15" customHeight="1" x14ac:dyDescent="0.35">
      <c r="A31" s="57" t="s">
        <v>80</v>
      </c>
      <c r="B31" s="121" t="s">
        <v>119</v>
      </c>
      <c r="C31" s="121" t="s">
        <v>119</v>
      </c>
      <c r="D31" s="121" t="s">
        <v>119</v>
      </c>
      <c r="E31" s="121" t="s">
        <v>119</v>
      </c>
      <c r="F31" s="121" t="s">
        <v>119</v>
      </c>
      <c r="G31" s="118">
        <v>11467</v>
      </c>
      <c r="H31" s="118">
        <v>26960</v>
      </c>
      <c r="I31" s="118">
        <v>25843</v>
      </c>
      <c r="J31" s="118">
        <v>24839</v>
      </c>
      <c r="K31" s="120">
        <f t="shared" si="7"/>
        <v>89109</v>
      </c>
      <c r="L31" s="86" t="s">
        <v>119</v>
      </c>
      <c r="M31" s="86" t="s">
        <v>119</v>
      </c>
      <c r="N31" s="86" t="s">
        <v>119</v>
      </c>
      <c r="O31" s="86" t="s">
        <v>119</v>
      </c>
      <c r="P31" s="92" t="s">
        <v>119</v>
      </c>
    </row>
    <row r="32" spans="1:16" ht="15" customHeight="1" x14ac:dyDescent="0.35">
      <c r="A32" s="57" t="s">
        <v>81</v>
      </c>
      <c r="B32" s="118">
        <v>3</v>
      </c>
      <c r="C32" s="118">
        <v>6</v>
      </c>
      <c r="D32" s="118">
        <v>6</v>
      </c>
      <c r="E32" s="118">
        <v>2</v>
      </c>
      <c r="F32" s="119">
        <f t="shared" si="8"/>
        <v>17</v>
      </c>
      <c r="G32" s="118">
        <v>0</v>
      </c>
      <c r="H32" s="118">
        <v>0</v>
      </c>
      <c r="I32" s="118">
        <v>0</v>
      </c>
      <c r="J32" s="118">
        <v>0</v>
      </c>
      <c r="K32" s="120">
        <f t="shared" si="7"/>
        <v>0</v>
      </c>
      <c r="L32" s="85">
        <f t="shared" si="9"/>
        <v>-1</v>
      </c>
      <c r="M32" s="85">
        <f t="shared" si="6"/>
        <v>-1</v>
      </c>
      <c r="N32" s="85">
        <f t="shared" si="6"/>
        <v>-1</v>
      </c>
      <c r="O32" s="85">
        <f t="shared" si="6"/>
        <v>-1</v>
      </c>
      <c r="P32" s="95">
        <f t="shared" si="6"/>
        <v>-1</v>
      </c>
    </row>
    <row r="33" spans="1:16" ht="15" customHeight="1" x14ac:dyDescent="0.35">
      <c r="A33" s="57" t="s">
        <v>82</v>
      </c>
      <c r="B33" s="118">
        <v>154606</v>
      </c>
      <c r="C33" s="118">
        <v>168686</v>
      </c>
      <c r="D33" s="118">
        <v>178083</v>
      </c>
      <c r="E33" s="118">
        <v>155491</v>
      </c>
      <c r="F33" s="119">
        <f t="shared" si="8"/>
        <v>656866</v>
      </c>
      <c r="G33" s="118">
        <v>145951</v>
      </c>
      <c r="H33" s="118">
        <v>99942</v>
      </c>
      <c r="I33" s="118">
        <v>136205</v>
      </c>
      <c r="J33" s="118">
        <v>154056</v>
      </c>
      <c r="K33" s="120">
        <f t="shared" si="7"/>
        <v>536154</v>
      </c>
      <c r="L33" s="85">
        <f t="shared" si="9"/>
        <v>-5.5981009792634179E-2</v>
      </c>
      <c r="M33" s="85">
        <f t="shared" si="6"/>
        <v>-0.40752641001624318</v>
      </c>
      <c r="N33" s="85">
        <f t="shared" si="6"/>
        <v>-0.23516000965841771</v>
      </c>
      <c r="O33" s="85">
        <f t="shared" si="6"/>
        <v>-9.2288299644352409E-3</v>
      </c>
      <c r="P33" s="95">
        <f t="shared" si="6"/>
        <v>-0.18376959684319177</v>
      </c>
    </row>
    <row r="34" spans="1:16" s="59" customFormat="1" ht="17.25" customHeight="1" x14ac:dyDescent="0.3">
      <c r="A34" s="58" t="s">
        <v>83</v>
      </c>
      <c r="B34" s="63"/>
      <c r="C34" s="63"/>
      <c r="D34" s="63"/>
      <c r="E34" s="63"/>
      <c r="F34" s="64"/>
      <c r="G34" s="63"/>
      <c r="H34" s="63"/>
      <c r="I34" s="63"/>
      <c r="J34" s="63"/>
      <c r="K34" s="64"/>
      <c r="L34" s="65"/>
      <c r="M34" s="65"/>
      <c r="N34" s="65"/>
      <c r="O34" s="65"/>
      <c r="P34" s="65"/>
    </row>
    <row r="35" spans="1:16" s="59" customFormat="1" ht="12" customHeight="1" x14ac:dyDescent="0.3">
      <c r="A35" s="60" t="s">
        <v>84</v>
      </c>
      <c r="B35" s="63"/>
      <c r="C35" s="63"/>
      <c r="D35" s="63"/>
      <c r="E35" s="63"/>
      <c r="F35" s="64"/>
      <c r="G35" s="63"/>
      <c r="H35" s="63"/>
      <c r="I35" s="63"/>
      <c r="J35" s="63"/>
      <c r="K35" s="64"/>
      <c r="L35" s="65"/>
      <c r="M35" s="65"/>
      <c r="N35" s="65"/>
      <c r="O35" s="65"/>
      <c r="P35" s="65"/>
    </row>
    <row r="36" spans="1:16" s="59" customFormat="1" ht="12" customHeight="1" x14ac:dyDescent="0.3">
      <c r="A36" s="60" t="s">
        <v>85</v>
      </c>
      <c r="B36" s="63"/>
      <c r="C36" s="63"/>
      <c r="D36" s="63"/>
      <c r="E36" s="63"/>
      <c r="F36" s="64"/>
      <c r="G36" s="63"/>
      <c r="H36" s="63"/>
      <c r="I36" s="63"/>
      <c r="J36" s="63"/>
      <c r="K36" s="64"/>
      <c r="L36" s="65"/>
      <c r="M36" s="65"/>
      <c r="N36" s="65"/>
      <c r="O36" s="65"/>
      <c r="P36" s="65"/>
    </row>
    <row r="37" spans="1:16" s="59" customFormat="1" ht="12" customHeight="1" x14ac:dyDescent="0.3">
      <c r="A37" s="60" t="s">
        <v>86</v>
      </c>
      <c r="B37" s="63"/>
      <c r="C37" s="63"/>
      <c r="D37" s="63"/>
      <c r="E37" s="63"/>
      <c r="F37" s="64"/>
      <c r="G37" s="63"/>
      <c r="H37" s="63"/>
      <c r="I37" s="63"/>
      <c r="J37" s="63"/>
      <c r="K37" s="64"/>
      <c r="L37" s="65"/>
      <c r="M37" s="65"/>
      <c r="N37" s="65"/>
      <c r="O37" s="65"/>
      <c r="P37" s="65"/>
    </row>
    <row r="38" spans="1:16" s="59" customFormat="1" ht="12" customHeight="1" x14ac:dyDescent="0.3">
      <c r="A38" s="60" t="s">
        <v>87</v>
      </c>
      <c r="B38" s="63"/>
      <c r="C38" s="63"/>
      <c r="D38" s="63"/>
      <c r="E38" s="63"/>
      <c r="F38" s="64"/>
      <c r="G38" s="63"/>
      <c r="H38" s="63"/>
      <c r="I38" s="63"/>
      <c r="J38" s="63"/>
      <c r="K38" s="64"/>
      <c r="L38" s="65"/>
      <c r="M38" s="65"/>
      <c r="N38" s="65"/>
      <c r="O38" s="65"/>
      <c r="P38" s="65"/>
    </row>
    <row r="39" spans="1:16" s="59" customFormat="1" ht="12" customHeight="1" x14ac:dyDescent="0.3">
      <c r="A39" s="60" t="s">
        <v>88</v>
      </c>
      <c r="B39" s="63"/>
      <c r="C39" s="63"/>
      <c r="D39" s="63"/>
      <c r="E39" s="63"/>
      <c r="F39" s="64"/>
      <c r="G39" s="63"/>
      <c r="H39" s="63"/>
      <c r="I39" s="63"/>
      <c r="J39" s="63"/>
      <c r="K39" s="64"/>
      <c r="L39" s="65"/>
      <c r="M39" s="65"/>
      <c r="N39" s="65"/>
      <c r="O39" s="65"/>
      <c r="P39" s="65"/>
    </row>
    <row r="40" spans="1:16" s="59" customFormat="1" ht="12" customHeight="1" x14ac:dyDescent="0.3">
      <c r="A40" s="60" t="s">
        <v>89</v>
      </c>
      <c r="B40" s="63"/>
      <c r="C40" s="63"/>
      <c r="D40" s="63"/>
      <c r="E40" s="63"/>
      <c r="F40" s="64"/>
      <c r="G40" s="63"/>
      <c r="H40" s="63"/>
      <c r="I40" s="63"/>
      <c r="J40" s="63"/>
      <c r="K40" s="64"/>
      <c r="L40" s="65"/>
      <c r="M40" s="65"/>
      <c r="N40" s="65"/>
      <c r="O40" s="65"/>
      <c r="P40" s="65"/>
    </row>
    <row r="41" spans="1:16" s="59" customFormat="1" ht="12" customHeight="1" x14ac:dyDescent="0.3">
      <c r="A41" s="60" t="s">
        <v>90</v>
      </c>
      <c r="B41" s="63"/>
      <c r="C41" s="63"/>
      <c r="D41" s="63"/>
      <c r="E41" s="63"/>
      <c r="F41" s="64"/>
      <c r="G41" s="63"/>
      <c r="H41" s="63"/>
      <c r="I41" s="63"/>
      <c r="J41" s="63"/>
      <c r="K41" s="64"/>
      <c r="L41" s="65"/>
      <c r="M41" s="65"/>
      <c r="N41" s="65"/>
      <c r="O41" s="65"/>
      <c r="P41" s="65"/>
    </row>
    <row r="42" spans="1:16" s="59" customFormat="1" ht="12" customHeight="1" x14ac:dyDescent="0.3">
      <c r="A42" s="60" t="s">
        <v>91</v>
      </c>
      <c r="B42" s="63"/>
      <c r="C42" s="63"/>
      <c r="D42" s="63"/>
      <c r="E42" s="63"/>
      <c r="F42" s="64"/>
      <c r="G42" s="63"/>
      <c r="H42" s="63"/>
      <c r="I42" s="63"/>
      <c r="J42" s="63"/>
      <c r="K42" s="64"/>
      <c r="L42" s="65"/>
      <c r="M42" s="65"/>
      <c r="N42" s="65"/>
      <c r="O42" s="65"/>
      <c r="P42" s="65"/>
    </row>
    <row r="43" spans="1:16" s="59" customFormat="1" ht="12" customHeight="1" x14ac:dyDescent="0.3">
      <c r="A43" s="58" t="s">
        <v>92</v>
      </c>
      <c r="B43" s="63"/>
      <c r="C43" s="63"/>
      <c r="D43" s="63"/>
      <c r="E43" s="63"/>
      <c r="F43" s="64"/>
      <c r="G43" s="63"/>
      <c r="H43" s="63"/>
      <c r="I43" s="63"/>
      <c r="J43" s="63"/>
      <c r="K43" s="64"/>
      <c r="L43" s="65"/>
      <c r="M43" s="65"/>
      <c r="N43" s="65"/>
      <c r="O43" s="65"/>
      <c r="P43" s="65"/>
    </row>
    <row r="44" spans="1:16" s="70" customFormat="1" ht="35.15" customHeight="1" x14ac:dyDescent="0.35">
      <c r="A44" s="69" t="s">
        <v>93</v>
      </c>
      <c r="B44" s="71"/>
      <c r="C44" s="71"/>
      <c r="D44" s="71"/>
      <c r="E44" s="71"/>
      <c r="F44" s="72"/>
      <c r="G44" s="71"/>
      <c r="H44" s="71"/>
      <c r="I44" s="71"/>
      <c r="J44" s="71"/>
      <c r="K44" s="72"/>
      <c r="L44" s="73"/>
      <c r="M44" s="73"/>
      <c r="N44" s="73"/>
      <c r="O44" s="73"/>
      <c r="P44" s="73"/>
    </row>
    <row r="45" spans="1:16" s="25" customFormat="1" ht="20.25" customHeight="1" x14ac:dyDescent="0.35">
      <c r="A45" s="76" t="s">
        <v>115</v>
      </c>
      <c r="B45" s="31"/>
      <c r="C45" s="31"/>
      <c r="D45" s="31"/>
      <c r="E45" s="31"/>
      <c r="F45" s="30"/>
      <c r="G45" s="31"/>
      <c r="H45" s="31"/>
      <c r="I45" s="31"/>
      <c r="J45" s="31"/>
      <c r="K45" s="30"/>
      <c r="L45" s="32"/>
      <c r="M45" s="32"/>
      <c r="N45" s="32"/>
      <c r="O45" s="32"/>
      <c r="P45" s="32"/>
    </row>
    <row r="46" spans="1:16" ht="15" customHeight="1" x14ac:dyDescent="0.35">
      <c r="A46" s="12"/>
      <c r="B46" s="132">
        <v>2019</v>
      </c>
      <c r="C46" s="132"/>
      <c r="D46" s="132"/>
      <c r="E46" s="132"/>
      <c r="F46" s="132"/>
      <c r="G46" s="132">
        <v>2020</v>
      </c>
      <c r="H46" s="132"/>
      <c r="I46" s="132"/>
      <c r="J46" s="132"/>
      <c r="K46" s="132"/>
      <c r="L46" s="133"/>
      <c r="M46" s="133"/>
      <c r="N46" s="133"/>
      <c r="O46" s="133"/>
      <c r="P46" s="134"/>
    </row>
    <row r="47" spans="1:16" ht="15" customHeight="1" x14ac:dyDescent="0.35">
      <c r="A47" s="55"/>
      <c r="B47" s="135" t="s">
        <v>59</v>
      </c>
      <c r="C47" s="135"/>
      <c r="D47" s="135"/>
      <c r="E47" s="135"/>
      <c r="F47" s="135"/>
      <c r="G47" s="135" t="s">
        <v>59</v>
      </c>
      <c r="H47" s="135"/>
      <c r="I47" s="135"/>
      <c r="J47" s="135"/>
      <c r="K47" s="135"/>
      <c r="L47" s="136" t="s">
        <v>60</v>
      </c>
      <c r="M47" s="136"/>
      <c r="N47" s="136"/>
      <c r="O47" s="136"/>
      <c r="P47" s="137"/>
    </row>
    <row r="48" spans="1:16" ht="15" customHeight="1" x14ac:dyDescent="0.35">
      <c r="A48" s="56" t="s">
        <v>100</v>
      </c>
      <c r="B48" s="77" t="s">
        <v>62</v>
      </c>
      <c r="C48" s="77" t="s">
        <v>63</v>
      </c>
      <c r="D48" s="77" t="s">
        <v>64</v>
      </c>
      <c r="E48" s="77" t="s">
        <v>65</v>
      </c>
      <c r="F48" s="77" t="s">
        <v>101</v>
      </c>
      <c r="G48" s="77" t="s">
        <v>67</v>
      </c>
      <c r="H48" s="77" t="s">
        <v>68</v>
      </c>
      <c r="I48" s="77" t="s">
        <v>69</v>
      </c>
      <c r="J48" s="77" t="s">
        <v>70</v>
      </c>
      <c r="K48" s="77" t="s">
        <v>97</v>
      </c>
      <c r="L48" s="77" t="s">
        <v>72</v>
      </c>
      <c r="M48" s="77" t="s">
        <v>73</v>
      </c>
      <c r="N48" s="77" t="s">
        <v>74</v>
      </c>
      <c r="O48" s="77" t="s">
        <v>75</v>
      </c>
      <c r="P48" s="78" t="s">
        <v>76</v>
      </c>
    </row>
    <row r="49" spans="1:16" ht="15" customHeight="1" x14ac:dyDescent="0.35">
      <c r="A49" s="57" t="s">
        <v>77</v>
      </c>
      <c r="B49" s="89">
        <v>70369</v>
      </c>
      <c r="C49" s="89">
        <v>76251</v>
      </c>
      <c r="D49" s="89">
        <v>81136</v>
      </c>
      <c r="E49" s="89">
        <v>73051</v>
      </c>
      <c r="F49" s="126">
        <f t="shared" ref="F49" si="10">IF(SUM(B49:E49)=0,"N/A",SUM(B49:E49))</f>
        <v>300807</v>
      </c>
      <c r="G49" s="127">
        <v>57252</v>
      </c>
      <c r="H49" s="127">
        <v>30862</v>
      </c>
      <c r="I49" s="127">
        <v>44217</v>
      </c>
      <c r="J49" s="127">
        <v>57413</v>
      </c>
      <c r="K49" s="128">
        <f>SUM(G49:J49)</f>
        <v>189744</v>
      </c>
      <c r="L49" s="85">
        <f>IFERROR((G49-B49)/B49,"N/A")</f>
        <v>-0.18640310363938667</v>
      </c>
      <c r="M49" s="85">
        <f t="shared" ref="M49:P54" si="11">IFERROR((H49-C49)/C49,"N/A")</f>
        <v>-0.595257767111251</v>
      </c>
      <c r="N49" s="85">
        <f t="shared" si="11"/>
        <v>-0.45502612896864525</v>
      </c>
      <c r="O49" s="85">
        <f t="shared" si="11"/>
        <v>-0.21406962259243542</v>
      </c>
      <c r="P49" s="94">
        <f t="shared" si="11"/>
        <v>-0.36921680678973562</v>
      </c>
    </row>
    <row r="50" spans="1:16" ht="15" customHeight="1" x14ac:dyDescent="0.35">
      <c r="A50" s="57" t="s">
        <v>78</v>
      </c>
      <c r="B50" s="129" t="s">
        <v>119</v>
      </c>
      <c r="C50" s="129" t="s">
        <v>119</v>
      </c>
      <c r="D50" s="129" t="s">
        <v>119</v>
      </c>
      <c r="E50" s="129" t="s">
        <v>119</v>
      </c>
      <c r="F50" s="129" t="s">
        <v>119</v>
      </c>
      <c r="G50" s="127">
        <v>8270</v>
      </c>
      <c r="H50" s="127">
        <v>24526</v>
      </c>
      <c r="I50" s="127">
        <v>17253</v>
      </c>
      <c r="J50" s="127">
        <v>12915</v>
      </c>
      <c r="K50" s="128">
        <f t="shared" ref="K50:K54" si="12">SUM(G50:J50)</f>
        <v>62964</v>
      </c>
      <c r="L50" s="86" t="s">
        <v>119</v>
      </c>
      <c r="M50" s="86" t="s">
        <v>119</v>
      </c>
      <c r="N50" s="86" t="s">
        <v>119</v>
      </c>
      <c r="O50" s="86" t="s">
        <v>119</v>
      </c>
      <c r="P50" s="92" t="s">
        <v>119</v>
      </c>
    </row>
    <row r="51" spans="1:16" ht="15" customHeight="1" x14ac:dyDescent="0.35">
      <c r="A51" s="57" t="s">
        <v>79</v>
      </c>
      <c r="B51" s="89">
        <v>1164</v>
      </c>
      <c r="C51" s="89">
        <v>1290</v>
      </c>
      <c r="D51" s="89">
        <v>1313</v>
      </c>
      <c r="E51" s="89">
        <v>1096</v>
      </c>
      <c r="F51" s="126">
        <f t="shared" ref="F51:F54" si="13">IF(SUM(B51:E51)=0,"N/A",SUM(B51:E51))</f>
        <v>4863</v>
      </c>
      <c r="G51" s="127">
        <v>837</v>
      </c>
      <c r="H51" s="127">
        <v>322</v>
      </c>
      <c r="I51" s="127">
        <v>515</v>
      </c>
      <c r="J51" s="127">
        <v>684</v>
      </c>
      <c r="K51" s="128">
        <f t="shared" si="12"/>
        <v>2358</v>
      </c>
      <c r="L51" s="85">
        <f t="shared" ref="L51:L54" si="14">IFERROR((G51-B51)/B51,"N/A")</f>
        <v>-0.28092783505154639</v>
      </c>
      <c r="M51" s="85">
        <f t="shared" si="11"/>
        <v>-0.75038759689922485</v>
      </c>
      <c r="N51" s="85">
        <f t="shared" si="11"/>
        <v>-0.6077684691546078</v>
      </c>
      <c r="O51" s="85">
        <f t="shared" si="11"/>
        <v>-0.37591240875912407</v>
      </c>
      <c r="P51" s="95">
        <f t="shared" si="11"/>
        <v>-0.51511412708204807</v>
      </c>
    </row>
    <row r="52" spans="1:16" ht="15" customHeight="1" x14ac:dyDescent="0.35">
      <c r="A52" s="57" t="s">
        <v>80</v>
      </c>
      <c r="B52" s="129" t="s">
        <v>119</v>
      </c>
      <c r="C52" s="129" t="s">
        <v>119</v>
      </c>
      <c r="D52" s="129" t="s">
        <v>119</v>
      </c>
      <c r="E52" s="129" t="s">
        <v>119</v>
      </c>
      <c r="F52" s="129" t="s">
        <v>119</v>
      </c>
      <c r="G52" s="127">
        <v>0</v>
      </c>
      <c r="H52" s="130" t="s">
        <v>120</v>
      </c>
      <c r="I52" s="130">
        <v>12</v>
      </c>
      <c r="J52" s="130" t="s">
        <v>120</v>
      </c>
      <c r="K52" s="131">
        <v>18</v>
      </c>
      <c r="L52" s="86" t="s">
        <v>119</v>
      </c>
      <c r="M52" s="86" t="s">
        <v>119</v>
      </c>
      <c r="N52" s="86" t="s">
        <v>119</v>
      </c>
      <c r="O52" s="86" t="s">
        <v>119</v>
      </c>
      <c r="P52" s="92" t="s">
        <v>119</v>
      </c>
    </row>
    <row r="53" spans="1:16" ht="15" customHeight="1" x14ac:dyDescent="0.35">
      <c r="A53" s="57" t="s">
        <v>81</v>
      </c>
      <c r="B53" s="89">
        <v>1356</v>
      </c>
      <c r="C53" s="89">
        <v>1181</v>
      </c>
      <c r="D53" s="89">
        <v>1392</v>
      </c>
      <c r="E53" s="89">
        <v>1329</v>
      </c>
      <c r="F53" s="126">
        <f t="shared" si="13"/>
        <v>5258</v>
      </c>
      <c r="G53" s="127">
        <v>1321</v>
      </c>
      <c r="H53" s="130">
        <v>1195</v>
      </c>
      <c r="I53" s="130">
        <v>1264</v>
      </c>
      <c r="J53" s="130">
        <v>1167</v>
      </c>
      <c r="K53" s="131">
        <f t="shared" si="12"/>
        <v>4947</v>
      </c>
      <c r="L53" s="85">
        <f t="shared" si="14"/>
        <v>-2.5811209439528023E-2</v>
      </c>
      <c r="M53" s="85">
        <f t="shared" si="11"/>
        <v>1.1854360711261643E-2</v>
      </c>
      <c r="N53" s="85">
        <f t="shared" si="11"/>
        <v>-9.1954022988505746E-2</v>
      </c>
      <c r="O53" s="85">
        <f t="shared" si="11"/>
        <v>-0.12189616252821671</v>
      </c>
      <c r="P53" s="95">
        <f t="shared" si="11"/>
        <v>-5.9147965005705593E-2</v>
      </c>
    </row>
    <row r="54" spans="1:16" ht="15" customHeight="1" x14ac:dyDescent="0.35">
      <c r="A54" s="57" t="s">
        <v>82</v>
      </c>
      <c r="B54" s="89">
        <v>49808</v>
      </c>
      <c r="C54" s="89">
        <v>53395</v>
      </c>
      <c r="D54" s="89">
        <v>58345</v>
      </c>
      <c r="E54" s="89">
        <v>51870</v>
      </c>
      <c r="F54" s="126">
        <f t="shared" si="13"/>
        <v>213418</v>
      </c>
      <c r="G54" s="127">
        <v>42861</v>
      </c>
      <c r="H54" s="127">
        <v>23651</v>
      </c>
      <c r="I54" s="127">
        <v>36689</v>
      </c>
      <c r="J54" s="127">
        <v>49984</v>
      </c>
      <c r="K54" s="128">
        <f t="shared" si="12"/>
        <v>153185</v>
      </c>
      <c r="L54" s="85">
        <f t="shared" si="14"/>
        <v>-0.13947558625120463</v>
      </c>
      <c r="M54" s="85">
        <f t="shared" si="11"/>
        <v>-0.5570559041108718</v>
      </c>
      <c r="N54" s="85">
        <f t="shared" si="11"/>
        <v>-0.37117147998971634</v>
      </c>
      <c r="O54" s="85">
        <f t="shared" si="11"/>
        <v>-3.6360131096973204E-2</v>
      </c>
      <c r="P54" s="95">
        <f t="shared" si="11"/>
        <v>-0.28223017739834505</v>
      </c>
    </row>
    <row r="55" spans="1:16" s="59" customFormat="1" ht="17.25" customHeight="1" x14ac:dyDescent="0.3">
      <c r="A55" s="58" t="s">
        <v>83</v>
      </c>
      <c r="B55" s="63"/>
      <c r="C55" s="63"/>
      <c r="D55" s="63"/>
      <c r="E55" s="63"/>
      <c r="F55" s="66"/>
      <c r="G55" s="63"/>
      <c r="H55" s="63"/>
      <c r="I55" s="63"/>
      <c r="J55" s="63"/>
      <c r="K55" s="64"/>
      <c r="L55" s="67"/>
      <c r="M55" s="67"/>
      <c r="N55" s="67"/>
      <c r="O55" s="67"/>
      <c r="P55" s="67"/>
    </row>
    <row r="56" spans="1:16" s="59" customFormat="1" ht="12" customHeight="1" x14ac:dyDescent="0.3">
      <c r="A56" s="60" t="s">
        <v>84</v>
      </c>
      <c r="B56" s="63"/>
      <c r="C56" s="63"/>
      <c r="D56" s="63"/>
      <c r="E56" s="63"/>
      <c r="F56" s="66"/>
      <c r="G56" s="63"/>
      <c r="H56" s="63"/>
      <c r="I56" s="63"/>
      <c r="J56" s="63"/>
      <c r="K56" s="64"/>
      <c r="L56" s="67"/>
      <c r="M56" s="67"/>
      <c r="N56" s="67"/>
      <c r="O56" s="67"/>
      <c r="P56" s="67"/>
    </row>
    <row r="57" spans="1:16" s="59" customFormat="1" ht="12" customHeight="1" x14ac:dyDescent="0.3">
      <c r="A57" s="60" t="s">
        <v>85</v>
      </c>
      <c r="B57" s="63"/>
      <c r="C57" s="63"/>
      <c r="D57" s="63"/>
      <c r="E57" s="63"/>
      <c r="F57" s="66"/>
      <c r="G57" s="63"/>
      <c r="H57" s="63"/>
      <c r="I57" s="63"/>
      <c r="J57" s="63"/>
      <c r="K57" s="64"/>
      <c r="L57" s="67"/>
      <c r="M57" s="67"/>
      <c r="N57" s="67"/>
      <c r="O57" s="67"/>
      <c r="P57" s="67"/>
    </row>
    <row r="58" spans="1:16" s="59" customFormat="1" ht="12" customHeight="1" x14ac:dyDescent="0.3">
      <c r="A58" s="60" t="s">
        <v>86</v>
      </c>
      <c r="B58" s="63"/>
      <c r="C58" s="63"/>
      <c r="D58" s="63"/>
      <c r="E58" s="63"/>
      <c r="F58" s="66"/>
      <c r="G58" s="63"/>
      <c r="H58" s="63"/>
      <c r="I58" s="63"/>
      <c r="J58" s="63"/>
      <c r="K58" s="64"/>
      <c r="L58" s="67"/>
      <c r="M58" s="67"/>
      <c r="N58" s="67"/>
      <c r="O58" s="67"/>
      <c r="P58" s="67"/>
    </row>
    <row r="59" spans="1:16" s="59" customFormat="1" ht="12" customHeight="1" x14ac:dyDescent="0.3">
      <c r="A59" s="60" t="s">
        <v>87</v>
      </c>
      <c r="B59" s="63"/>
      <c r="C59" s="63"/>
      <c r="D59" s="63"/>
      <c r="E59" s="63"/>
      <c r="F59" s="66"/>
      <c r="G59" s="63"/>
      <c r="H59" s="63"/>
      <c r="I59" s="63"/>
      <c r="J59" s="63"/>
      <c r="K59" s="64"/>
      <c r="L59" s="67"/>
      <c r="M59" s="67"/>
      <c r="N59" s="67"/>
      <c r="O59" s="67"/>
      <c r="P59" s="67"/>
    </row>
    <row r="60" spans="1:16" s="59" customFormat="1" ht="12" customHeight="1" x14ac:dyDescent="0.3">
      <c r="A60" s="60" t="s">
        <v>88</v>
      </c>
      <c r="B60" s="63"/>
      <c r="C60" s="63"/>
      <c r="D60" s="63"/>
      <c r="E60" s="63"/>
      <c r="F60" s="66"/>
      <c r="G60" s="63"/>
      <c r="H60" s="63"/>
      <c r="I60" s="63"/>
      <c r="J60" s="63"/>
      <c r="K60" s="64"/>
      <c r="L60" s="67"/>
      <c r="M60" s="67"/>
      <c r="N60" s="67"/>
      <c r="O60" s="67"/>
      <c r="P60" s="67"/>
    </row>
    <row r="61" spans="1:16" s="59" customFormat="1" ht="12" customHeight="1" x14ac:dyDescent="0.3">
      <c r="A61" s="60" t="s">
        <v>89</v>
      </c>
      <c r="B61" s="63"/>
      <c r="C61" s="63"/>
      <c r="D61" s="63"/>
      <c r="E61" s="63"/>
      <c r="F61" s="66"/>
      <c r="G61" s="63"/>
      <c r="H61" s="63"/>
      <c r="I61" s="63"/>
      <c r="J61" s="63"/>
      <c r="K61" s="64"/>
      <c r="L61" s="67"/>
      <c r="M61" s="67"/>
      <c r="N61" s="67"/>
      <c r="O61" s="67"/>
      <c r="P61" s="67"/>
    </row>
    <row r="62" spans="1:16" s="59" customFormat="1" ht="12" customHeight="1" x14ac:dyDescent="0.3">
      <c r="A62" s="60" t="s">
        <v>90</v>
      </c>
      <c r="B62" s="63"/>
      <c r="C62" s="63"/>
      <c r="D62" s="63"/>
      <c r="E62" s="63"/>
      <c r="F62" s="66"/>
      <c r="G62" s="63"/>
      <c r="H62" s="63"/>
      <c r="I62" s="63"/>
      <c r="J62" s="63"/>
      <c r="K62" s="64"/>
      <c r="L62" s="67"/>
      <c r="M62" s="67"/>
      <c r="N62" s="67"/>
      <c r="O62" s="67"/>
      <c r="P62" s="67"/>
    </row>
    <row r="63" spans="1:16" s="59" customFormat="1" ht="12" customHeight="1" x14ac:dyDescent="0.3">
      <c r="A63" s="60" t="s">
        <v>91</v>
      </c>
      <c r="B63" s="63"/>
      <c r="C63" s="63"/>
      <c r="D63" s="63"/>
      <c r="E63" s="63"/>
      <c r="F63" s="66"/>
      <c r="G63" s="63"/>
      <c r="H63" s="63"/>
      <c r="I63" s="63"/>
      <c r="J63" s="63"/>
      <c r="K63" s="64"/>
      <c r="L63" s="67"/>
      <c r="M63" s="67"/>
      <c r="N63" s="67"/>
      <c r="O63" s="67"/>
      <c r="P63" s="67"/>
    </row>
    <row r="64" spans="1:16" s="59" customFormat="1" ht="12" customHeight="1" x14ac:dyDescent="0.3">
      <c r="A64" s="58" t="s">
        <v>92</v>
      </c>
      <c r="B64" s="63"/>
      <c r="C64" s="63"/>
      <c r="D64" s="63"/>
      <c r="E64" s="63"/>
      <c r="F64" s="66"/>
      <c r="G64" s="63"/>
      <c r="H64" s="63"/>
      <c r="I64" s="63"/>
      <c r="J64" s="63"/>
      <c r="K64" s="64"/>
      <c r="L64" s="67"/>
      <c r="M64" s="67"/>
      <c r="N64" s="67"/>
      <c r="O64" s="67"/>
      <c r="P64" s="67"/>
    </row>
    <row r="65" spans="1:16" s="70" customFormat="1" ht="35.15" customHeight="1" x14ac:dyDescent="0.35">
      <c r="A65" s="69" t="s">
        <v>93</v>
      </c>
      <c r="B65" s="71"/>
      <c r="C65" s="71"/>
      <c r="D65" s="71"/>
      <c r="E65" s="71"/>
      <c r="F65" s="74"/>
      <c r="G65" s="71"/>
      <c r="H65" s="71"/>
      <c r="I65" s="71"/>
      <c r="J65" s="71"/>
      <c r="K65" s="72"/>
      <c r="L65" s="75"/>
      <c r="M65" s="75"/>
      <c r="N65" s="75"/>
      <c r="O65" s="75"/>
      <c r="P65" s="75"/>
    </row>
    <row r="66" spans="1:16" s="25" customFormat="1" ht="20.25" customHeight="1" x14ac:dyDescent="0.35">
      <c r="A66" s="44" t="s">
        <v>116</v>
      </c>
      <c r="B66" s="31"/>
      <c r="C66" s="31"/>
      <c r="D66" s="31"/>
      <c r="E66" s="31"/>
      <c r="F66" s="30"/>
      <c r="G66" s="31"/>
      <c r="H66" s="31"/>
      <c r="I66" s="31"/>
      <c r="J66" s="31"/>
      <c r="K66" s="30"/>
      <c r="L66" s="32"/>
      <c r="M66" s="32"/>
      <c r="N66" s="32"/>
      <c r="O66" s="32"/>
      <c r="P66" s="32"/>
    </row>
    <row r="67" spans="1:16" ht="15" customHeight="1" x14ac:dyDescent="0.35">
      <c r="A67" s="13"/>
      <c r="B67" s="132">
        <v>2019</v>
      </c>
      <c r="C67" s="132"/>
      <c r="D67" s="132"/>
      <c r="E67" s="132"/>
      <c r="F67" s="132"/>
      <c r="G67" s="132">
        <v>2020</v>
      </c>
      <c r="H67" s="132"/>
      <c r="I67" s="132"/>
      <c r="J67" s="132"/>
      <c r="K67" s="132"/>
      <c r="L67" s="133"/>
      <c r="M67" s="133"/>
      <c r="N67" s="133"/>
      <c r="O67" s="133"/>
      <c r="P67" s="134"/>
    </row>
    <row r="68" spans="1:16" ht="15" customHeight="1" x14ac:dyDescent="0.35">
      <c r="A68" s="14"/>
      <c r="B68" s="135" t="s">
        <v>59</v>
      </c>
      <c r="C68" s="135"/>
      <c r="D68" s="135"/>
      <c r="E68" s="135"/>
      <c r="F68" s="135"/>
      <c r="G68" s="135" t="s">
        <v>59</v>
      </c>
      <c r="H68" s="135"/>
      <c r="I68" s="135"/>
      <c r="J68" s="135"/>
      <c r="K68" s="135"/>
      <c r="L68" s="136" t="s">
        <v>60</v>
      </c>
      <c r="M68" s="136"/>
      <c r="N68" s="136"/>
      <c r="O68" s="136"/>
      <c r="P68" s="137"/>
    </row>
    <row r="69" spans="1:16" ht="15" customHeight="1" x14ac:dyDescent="0.35">
      <c r="A69" s="56" t="s">
        <v>103</v>
      </c>
      <c r="B69" s="77" t="s">
        <v>62</v>
      </c>
      <c r="C69" s="77" t="s">
        <v>63</v>
      </c>
      <c r="D69" s="77" t="s">
        <v>64</v>
      </c>
      <c r="E69" s="77" t="s">
        <v>65</v>
      </c>
      <c r="F69" s="77" t="s">
        <v>101</v>
      </c>
      <c r="G69" s="77" t="s">
        <v>67</v>
      </c>
      <c r="H69" s="77" t="s">
        <v>68</v>
      </c>
      <c r="I69" s="77" t="s">
        <v>69</v>
      </c>
      <c r="J69" s="77" t="s">
        <v>70</v>
      </c>
      <c r="K69" s="77" t="s">
        <v>97</v>
      </c>
      <c r="L69" s="77" t="s">
        <v>72</v>
      </c>
      <c r="M69" s="77" t="s">
        <v>73</v>
      </c>
      <c r="N69" s="77" t="s">
        <v>74</v>
      </c>
      <c r="O69" s="77" t="s">
        <v>75</v>
      </c>
      <c r="P69" s="78" t="s">
        <v>76</v>
      </c>
    </row>
    <row r="70" spans="1:16" ht="15" customHeight="1" x14ac:dyDescent="0.35">
      <c r="A70" s="57" t="s">
        <v>77</v>
      </c>
      <c r="B70" s="123">
        <v>666408</v>
      </c>
      <c r="C70" s="123">
        <v>704980</v>
      </c>
      <c r="D70" s="123">
        <v>724619</v>
      </c>
      <c r="E70" s="123">
        <v>653689</v>
      </c>
      <c r="F70" s="124">
        <v>2749696</v>
      </c>
      <c r="G70" s="123">
        <v>540822</v>
      </c>
      <c r="H70" s="123">
        <v>267350</v>
      </c>
      <c r="I70" s="123">
        <v>350347</v>
      </c>
      <c r="J70" s="123">
        <v>451328</v>
      </c>
      <c r="K70" s="125">
        <v>1609847</v>
      </c>
      <c r="L70" s="87">
        <v>-0.18845211942233586</v>
      </c>
      <c r="M70" s="87">
        <v>-0.62076938352861077</v>
      </c>
      <c r="N70" s="87">
        <v>-0.51650867559365676</v>
      </c>
      <c r="O70" s="87">
        <v>-0.30956769962474512</v>
      </c>
      <c r="P70" s="91">
        <v>-0.4145363705660553</v>
      </c>
    </row>
    <row r="71" spans="1:16" ht="15" customHeight="1" x14ac:dyDescent="0.35">
      <c r="A71" s="57" t="s">
        <v>78</v>
      </c>
      <c r="B71" s="121" t="s">
        <v>119</v>
      </c>
      <c r="C71" s="121" t="s">
        <v>119</v>
      </c>
      <c r="D71" s="121" t="s">
        <v>119</v>
      </c>
      <c r="E71" s="121" t="s">
        <v>119</v>
      </c>
      <c r="F71" s="121" t="s">
        <v>119</v>
      </c>
      <c r="G71" s="123">
        <v>113688</v>
      </c>
      <c r="H71" s="123">
        <v>279317</v>
      </c>
      <c r="I71" s="123">
        <v>230354</v>
      </c>
      <c r="J71" s="123">
        <v>196106</v>
      </c>
      <c r="K71" s="125">
        <v>819465</v>
      </c>
      <c r="L71" s="86" t="s">
        <v>119</v>
      </c>
      <c r="M71" s="86" t="s">
        <v>119</v>
      </c>
      <c r="N71" s="86" t="s">
        <v>119</v>
      </c>
      <c r="O71" s="86" t="s">
        <v>119</v>
      </c>
      <c r="P71" s="92" t="s">
        <v>119</v>
      </c>
    </row>
    <row r="72" spans="1:16" ht="15" customHeight="1" x14ac:dyDescent="0.35">
      <c r="A72" s="57" t="s">
        <v>79</v>
      </c>
      <c r="B72" s="123">
        <v>73037</v>
      </c>
      <c r="C72" s="123">
        <v>75445</v>
      </c>
      <c r="D72" s="123">
        <v>77773</v>
      </c>
      <c r="E72" s="123">
        <v>71948</v>
      </c>
      <c r="F72" s="124">
        <v>298203</v>
      </c>
      <c r="G72" s="123">
        <v>56220</v>
      </c>
      <c r="H72" s="123">
        <v>28310</v>
      </c>
      <c r="I72" s="123">
        <v>34060</v>
      </c>
      <c r="J72" s="123">
        <v>40989</v>
      </c>
      <c r="K72" s="125">
        <v>159579</v>
      </c>
      <c r="L72" s="87">
        <v>-0.23025315935758589</v>
      </c>
      <c r="M72" s="87">
        <v>-0.62475975876466305</v>
      </c>
      <c r="N72" s="87">
        <v>-0.56205881218417708</v>
      </c>
      <c r="O72" s="87">
        <v>-0.43029688108078057</v>
      </c>
      <c r="P72" s="93">
        <v>-0.46486453858613092</v>
      </c>
    </row>
    <row r="73" spans="1:16" ht="15" customHeight="1" x14ac:dyDescent="0.35">
      <c r="A73" s="57" t="s">
        <v>80</v>
      </c>
      <c r="B73" s="121" t="s">
        <v>119</v>
      </c>
      <c r="C73" s="121" t="s">
        <v>119</v>
      </c>
      <c r="D73" s="121" t="s">
        <v>119</v>
      </c>
      <c r="E73" s="121" t="s">
        <v>119</v>
      </c>
      <c r="F73" s="121" t="s">
        <v>119</v>
      </c>
      <c r="G73" s="123">
        <v>11467</v>
      </c>
      <c r="H73" s="123">
        <v>27839</v>
      </c>
      <c r="I73" s="123">
        <v>31875</v>
      </c>
      <c r="J73" s="123">
        <v>29798</v>
      </c>
      <c r="K73" s="125">
        <v>100979</v>
      </c>
      <c r="L73" s="86" t="s">
        <v>119</v>
      </c>
      <c r="M73" s="86" t="s">
        <v>119</v>
      </c>
      <c r="N73" s="86" t="s">
        <v>119</v>
      </c>
      <c r="O73" s="86" t="s">
        <v>119</v>
      </c>
      <c r="P73" s="92" t="s">
        <v>119</v>
      </c>
    </row>
    <row r="74" spans="1:16" ht="15" customHeight="1" x14ac:dyDescent="0.35">
      <c r="A74" s="57" t="s">
        <v>81</v>
      </c>
      <c r="B74" s="123">
        <v>1696</v>
      </c>
      <c r="C74" s="123">
        <v>1522</v>
      </c>
      <c r="D74" s="123">
        <v>1724</v>
      </c>
      <c r="E74" s="123">
        <v>1692</v>
      </c>
      <c r="F74" s="124">
        <v>6634</v>
      </c>
      <c r="G74" s="123">
        <v>1633</v>
      </c>
      <c r="H74" s="123">
        <v>1511</v>
      </c>
      <c r="I74" s="123">
        <v>1602</v>
      </c>
      <c r="J74" s="123">
        <v>1534</v>
      </c>
      <c r="K74" s="125">
        <v>6280</v>
      </c>
      <c r="L74" s="87">
        <v>-3.7146226415094338E-2</v>
      </c>
      <c r="M74" s="87">
        <v>-7.2273324572930354E-3</v>
      </c>
      <c r="N74" s="87">
        <v>-7.0765661252900236E-2</v>
      </c>
      <c r="O74" s="87">
        <v>-9.3380614657210398E-2</v>
      </c>
      <c r="P74" s="93">
        <v>-5.3361471208923726E-2</v>
      </c>
    </row>
    <row r="75" spans="1:16" ht="15" customHeight="1" x14ac:dyDescent="0.35">
      <c r="A75" s="57" t="s">
        <v>82</v>
      </c>
      <c r="B75" s="123">
        <v>380081</v>
      </c>
      <c r="C75" s="123">
        <v>507308</v>
      </c>
      <c r="D75" s="123">
        <v>445189</v>
      </c>
      <c r="E75" s="123">
        <v>394936</v>
      </c>
      <c r="F75" s="124">
        <v>1727514</v>
      </c>
      <c r="G75" s="123">
        <v>381548</v>
      </c>
      <c r="H75" s="123">
        <v>355192</v>
      </c>
      <c r="I75" s="123">
        <v>349086</v>
      </c>
      <c r="J75" s="123">
        <v>398456</v>
      </c>
      <c r="K75" s="125">
        <v>1484282</v>
      </c>
      <c r="L75" s="87">
        <v>3.859703589498028E-3</v>
      </c>
      <c r="M75" s="87">
        <v>-0.29984940115275138</v>
      </c>
      <c r="N75" s="87">
        <v>-0.21587011359220465</v>
      </c>
      <c r="O75" s="87">
        <v>8.9128365102193775E-3</v>
      </c>
      <c r="P75" s="93">
        <v>-0.14079885893833566</v>
      </c>
    </row>
    <row r="76" spans="1:16" s="59" customFormat="1" ht="17.25" customHeight="1" x14ac:dyDescent="0.3">
      <c r="A76" s="58" t="s">
        <v>83</v>
      </c>
    </row>
    <row r="77" spans="1:16" s="59" customFormat="1" ht="12" customHeight="1" x14ac:dyDescent="0.3">
      <c r="A77" s="60" t="s">
        <v>84</v>
      </c>
    </row>
    <row r="78" spans="1:16" s="59" customFormat="1" ht="12" customHeight="1" x14ac:dyDescent="0.3">
      <c r="A78" s="60" t="s">
        <v>85</v>
      </c>
    </row>
    <row r="79" spans="1:16" s="59" customFormat="1" ht="12" customHeight="1" x14ac:dyDescent="0.3">
      <c r="A79" s="60" t="s">
        <v>86</v>
      </c>
    </row>
    <row r="80" spans="1:16" s="59" customFormat="1" ht="12" customHeight="1" x14ac:dyDescent="0.3">
      <c r="A80" s="60" t="s">
        <v>87</v>
      </c>
    </row>
    <row r="81" spans="1:1" s="59" customFormat="1" ht="12" customHeight="1" x14ac:dyDescent="0.3">
      <c r="A81" s="60" t="s">
        <v>88</v>
      </c>
    </row>
    <row r="82" spans="1:1" s="59" customFormat="1" ht="12" customHeight="1" x14ac:dyDescent="0.3">
      <c r="A82" s="60" t="s">
        <v>89</v>
      </c>
    </row>
    <row r="83" spans="1:1" s="59" customFormat="1" ht="12" customHeight="1" x14ac:dyDescent="0.3">
      <c r="A83" s="60" t="s">
        <v>90</v>
      </c>
    </row>
    <row r="84" spans="1:1" s="59" customFormat="1" ht="12" customHeight="1" x14ac:dyDescent="0.3">
      <c r="A84" s="60" t="s">
        <v>91</v>
      </c>
    </row>
    <row r="85" spans="1:1" s="59" customFormat="1" ht="12" customHeight="1" x14ac:dyDescent="0.3">
      <c r="A85" s="58" t="s">
        <v>92</v>
      </c>
    </row>
    <row r="86" spans="1:1" s="59" customFormat="1" ht="12" customHeight="1" x14ac:dyDescent="0.3">
      <c r="A86" s="60" t="s">
        <v>93</v>
      </c>
    </row>
  </sheetData>
  <mergeCells count="24">
    <mergeCell ref="B67:F67"/>
    <mergeCell ref="G67:K67"/>
    <mergeCell ref="L67:P67"/>
    <mergeCell ref="B68:F68"/>
    <mergeCell ref="G68:K68"/>
    <mergeCell ref="L68:P68"/>
    <mergeCell ref="B46:F46"/>
    <mergeCell ref="G46:K46"/>
    <mergeCell ref="L46:P46"/>
    <mergeCell ref="B47:F47"/>
    <mergeCell ref="G47:K47"/>
    <mergeCell ref="L47:P47"/>
    <mergeCell ref="B25:F25"/>
    <mergeCell ref="G25:K25"/>
    <mergeCell ref="L25:P25"/>
    <mergeCell ref="B26:F26"/>
    <mergeCell ref="G26:K26"/>
    <mergeCell ref="L26:P26"/>
    <mergeCell ref="B4:F4"/>
    <mergeCell ref="G4:K4"/>
    <mergeCell ref="L4:P4"/>
    <mergeCell ref="B5:F5"/>
    <mergeCell ref="G5:K5"/>
    <mergeCell ref="L5:P5"/>
  </mergeCells>
  <hyperlinks>
    <hyperlink ref="A2" location="'Table des matières'!A1" display="Retour à la table des matière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Incidence services des médecins</vt:lpstr>
      <vt:lpstr>Avis aux lecteurs</vt:lpstr>
      <vt:lpstr>Table des matières</vt:lpstr>
      <vt:lpstr>1. Services en Nouvelle-Écosse</vt:lpstr>
      <vt:lpstr>2. Services en Ontario</vt:lpstr>
      <vt:lpstr>3. Services au Manitoba</vt:lpstr>
      <vt:lpstr>'Incidence services des médecins'!Print_Area</vt:lpstr>
      <vt:lpstr>'Table des matières'!Print_Area</vt:lpstr>
      <vt:lpstr>Title..P12a</vt:lpstr>
      <vt:lpstr>Title..P12b</vt:lpstr>
      <vt:lpstr>Title..P12c</vt:lpstr>
      <vt:lpstr>Title..P33a</vt:lpstr>
      <vt:lpstr>Title..P33b</vt:lpstr>
      <vt:lpstr>Title..P33c</vt:lpstr>
      <vt:lpstr>Title..P54a</vt:lpstr>
      <vt:lpstr>Title..P54b</vt:lpstr>
      <vt:lpstr>Title..P54c</vt:lpstr>
      <vt:lpstr>Title..P74b</vt:lpstr>
      <vt:lpstr>Title..P75a</vt:lpstr>
      <vt:lpstr>Title..P75c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première vague de COVID-19 sur les services des médecins, de mars à juin 2020 — tableaux de données</dc:title>
  <dc:subject/>
  <dc:creator/>
  <cp:keywords>médecin; médecins; paiements; autre mode de paiement; autre mode de financement; paiements cliniques; salaire; vacation; capitation; remboursement; données; paiement brut moyen; paiement moyen; paiements du régime d’assurance maladie; équivalent temps plein; rémunération à l’acte; nombre; coût; nombre de médecins; paiements non cliniques; avantages sociaux; primes; facturation réciproque; services médicaux; services de santé; services assurés; régime d’assurance maladie; médecine familiale; spécialistes; services; paiement brut; rémunération; soins de santé; Canada; médecins spécialistes; chirurgiens spécialisés; facturation pro forma; autres régimes de rémunération; paiements versés par le gouvernement; RA; main-d’œuvre de la santé; ETP</cp:keywords>
  <dc:description/>
  <cp:lastModifiedBy/>
  <cp:revision>1</cp:revision>
  <dcterms:created xsi:type="dcterms:W3CDTF">2020-10-27T16:56:17Z</dcterms:created>
  <dcterms:modified xsi:type="dcterms:W3CDTF">2020-10-27T17:01:21Z</dcterms:modified>
  <cp:category/>
  <cp:contentStatus/>
</cp:coreProperties>
</file>