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5200" windowHeight="10950"/>
  </bookViews>
  <sheets>
    <sheet name="Impact on Home Care" sheetId="7" r:id="rId1"/>
    <sheet name="Notes to readers" sheetId="9" r:id="rId2"/>
    <sheet name="Table of contents" sheetId="10" r:id="rId3"/>
    <sheet name="1. Screening assessments" sheetId="2" r:id="rId4"/>
    <sheet name="2. Home care assessments" sheetId="1" r:id="rId5"/>
  </sheets>
  <externalReferences>
    <externalReference r:id="rId6"/>
  </externalReferences>
  <definedNames>
    <definedName name="_2010–2011_Female">'[1]2 Hospitalizations'!#REF!</definedName>
    <definedName name="_2010–2011_Male">'[1]2 Hospitalizations'!#REF!</definedName>
    <definedName name="_2011–2012_Female">'[1]2 Hospitalizations'!#REF!</definedName>
    <definedName name="_2011–2012_Male">'[1]2 Hospitalizations'!#REF!</definedName>
    <definedName name="_2012–2013_Female">'[1]2 Hospitalizations'!#REF!</definedName>
    <definedName name="_2012–2013_Male">'[1]2 Hospitalizations'!#REF!</definedName>
    <definedName name="_2013–2014_Female">'[1]2 Hospitalizations'!#REF!</definedName>
    <definedName name="_2013–2014_Male">'[1]2 Hospitalizations'!#REF!</definedName>
    <definedName name="_2014–2015_Female">'[1]2 Hospitalizations'!#REF!</definedName>
    <definedName name="_2014–2015_Male">'[1]2 Hospitalizations'!#REF!</definedName>
    <definedName name="_xlnm.Print_Area" localSheetId="0">'Impact on Home Care'!$A$2:$A$27</definedName>
    <definedName name="_xlnm.Print_Area" localSheetId="2">'Table of contents'!$A$1:$I$18</definedName>
    <definedName name="test">#REF!</definedName>
    <definedName name="Title..C9.1">#REF!</definedName>
    <definedName name="Title..D10.1">#REF!</definedName>
    <definedName name="Title..F145.2">#REF!</definedName>
    <definedName name="Title..F145.4">#REF!</definedName>
    <definedName name="Title..F44.3">#REF!</definedName>
    <definedName name="Title..F44.5">#REF!</definedName>
    <definedName name="Title..H114.1">#REF!</definedName>
    <definedName name="Title..H31">'1. Screening assessments'!$A$6</definedName>
    <definedName name="Title..H46.1">#REF!</definedName>
    <definedName name="Title..H61.1">#REF!</definedName>
    <definedName name="Title..I26.1">#REF!</definedName>
    <definedName name="Title..J43.1">#REF!</definedName>
    <definedName name="Title..K18.1">#REF!</definedName>
    <definedName name="Title..L28.6">#REF!</definedName>
    <definedName name="Title..N37">'2. Home care assessments'!$A$27</definedName>
    <definedName name="Title..P18.1">#REF!</definedName>
    <definedName name="Title..P25.1">#REF!</definedName>
    <definedName name="Title..P43.1">#REF!</definedName>
    <definedName name="Title..Q16">'2. Home care assessments'!$A$6</definedName>
    <definedName name="Title_1">#REF!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2" l="1"/>
  <c r="L34" i="1"/>
  <c r="J29" i="1"/>
  <c r="J30" i="1"/>
  <c r="J31" i="1"/>
  <c r="J32" i="1"/>
  <c r="J33" i="1"/>
  <c r="J34" i="1"/>
  <c r="J35" i="1"/>
  <c r="J36" i="1"/>
  <c r="J37" i="1"/>
  <c r="J28" i="1"/>
  <c r="G12" i="2"/>
  <c r="F16" i="1" l="1"/>
  <c r="E16" i="1"/>
  <c r="D16" i="1"/>
  <c r="C16" i="1"/>
  <c r="G7" i="1"/>
  <c r="F15" i="1"/>
  <c r="E15" i="1"/>
  <c r="D15" i="1"/>
  <c r="C15" i="1"/>
  <c r="L28" i="1" l="1"/>
  <c r="M28" i="1"/>
  <c r="L29" i="1"/>
  <c r="M29" i="1"/>
  <c r="L30" i="1"/>
  <c r="M30" i="1"/>
  <c r="L31" i="1"/>
  <c r="M31" i="1"/>
  <c r="L32" i="1"/>
  <c r="M32" i="1"/>
  <c r="L33" i="1"/>
  <c r="M33" i="1"/>
  <c r="M34" i="1"/>
  <c r="L35" i="1"/>
  <c r="M35" i="1"/>
  <c r="L36" i="1"/>
  <c r="M36" i="1"/>
  <c r="L37" i="1"/>
  <c r="M37" i="1"/>
  <c r="K29" i="1"/>
  <c r="K30" i="1"/>
  <c r="K31" i="1"/>
  <c r="K32" i="1"/>
  <c r="K33" i="1"/>
  <c r="K34" i="1"/>
  <c r="K35" i="1"/>
  <c r="K36" i="1"/>
  <c r="K37" i="1"/>
  <c r="K28" i="1"/>
  <c r="M8" i="1"/>
  <c r="N8" i="1"/>
  <c r="O8" i="1"/>
  <c r="P8" i="1"/>
  <c r="M9" i="1"/>
  <c r="N9" i="1"/>
  <c r="O9" i="1"/>
  <c r="P9" i="1"/>
  <c r="M10" i="1"/>
  <c r="N10" i="1"/>
  <c r="O10" i="1"/>
  <c r="P10" i="1"/>
  <c r="M11" i="1"/>
  <c r="N11" i="1"/>
  <c r="O11" i="1"/>
  <c r="P11" i="1"/>
  <c r="M12" i="1"/>
  <c r="N12" i="1"/>
  <c r="O12" i="1"/>
  <c r="P12" i="1"/>
  <c r="M13" i="1"/>
  <c r="N13" i="1"/>
  <c r="O13" i="1"/>
  <c r="P13" i="1"/>
  <c r="M14" i="1"/>
  <c r="N14" i="1"/>
  <c r="O14" i="1"/>
  <c r="P14" i="1"/>
  <c r="N7" i="1"/>
  <c r="O7" i="1"/>
  <c r="P7" i="1"/>
  <c r="M7" i="1"/>
  <c r="G8" i="2"/>
  <c r="H8" i="2"/>
  <c r="G9" i="2"/>
  <c r="H9" i="2"/>
  <c r="G10" i="2"/>
  <c r="H10" i="2"/>
  <c r="G11" i="2"/>
  <c r="H11" i="2"/>
  <c r="H12" i="2"/>
  <c r="G13" i="2"/>
  <c r="H13" i="2"/>
  <c r="G14" i="2"/>
  <c r="H14" i="2"/>
  <c r="G15" i="2"/>
  <c r="H15" i="2"/>
  <c r="G16" i="2"/>
  <c r="H16" i="2"/>
  <c r="G17" i="2"/>
  <c r="H17" i="2"/>
  <c r="G18" i="2"/>
  <c r="H18" i="2"/>
  <c r="G19" i="2"/>
  <c r="H19" i="2"/>
  <c r="G20" i="2"/>
  <c r="H20" i="2"/>
  <c r="G21" i="2"/>
  <c r="H21" i="2"/>
  <c r="G22" i="2"/>
  <c r="H22" i="2"/>
  <c r="G23" i="2"/>
  <c r="H23" i="2"/>
  <c r="G24" i="2"/>
  <c r="H24" i="2"/>
  <c r="G25" i="2"/>
  <c r="H25" i="2"/>
  <c r="G26" i="2"/>
  <c r="H26" i="2"/>
  <c r="H7" i="2"/>
  <c r="G7" i="2"/>
  <c r="E31" i="2" l="1"/>
  <c r="K16" i="1" l="1"/>
  <c r="J16" i="1"/>
  <c r="I16" i="1"/>
  <c r="H16" i="1"/>
  <c r="G16" i="1"/>
  <c r="K15" i="1"/>
  <c r="J15" i="1"/>
  <c r="I15" i="1"/>
  <c r="H15" i="1"/>
  <c r="G15" i="1"/>
  <c r="L14" i="1"/>
  <c r="G14" i="1"/>
  <c r="L13" i="1"/>
  <c r="G13" i="1"/>
  <c r="L12" i="1"/>
  <c r="G12" i="1"/>
  <c r="L11" i="1"/>
  <c r="G11" i="1"/>
  <c r="L10" i="1"/>
  <c r="G10" i="1"/>
  <c r="L9" i="1"/>
  <c r="G9" i="1"/>
  <c r="L8" i="1"/>
  <c r="G8" i="1"/>
  <c r="L7" i="1"/>
  <c r="Q7" i="1" l="1"/>
  <c r="Q8" i="1"/>
  <c r="Q9" i="1"/>
  <c r="Q10" i="1"/>
  <c r="Q11" i="1"/>
  <c r="Q12" i="1"/>
  <c r="Q13" i="1"/>
  <c r="Q14" i="1"/>
  <c r="L15" i="1"/>
  <c r="Q15" i="1" s="1"/>
  <c r="M15" i="1"/>
  <c r="N15" i="1"/>
  <c r="O15" i="1"/>
  <c r="P15" i="1"/>
  <c r="M16" i="1"/>
  <c r="N16" i="1"/>
  <c r="O16" i="1"/>
  <c r="P16" i="1"/>
  <c r="L16" i="1"/>
  <c r="Q16" i="1" s="1"/>
  <c r="F29" i="1" l="1"/>
  <c r="N29" i="1" s="1"/>
  <c r="F30" i="1"/>
  <c r="N30" i="1" s="1"/>
  <c r="F31" i="1"/>
  <c r="N31" i="1" s="1"/>
  <c r="F32" i="1"/>
  <c r="N32" i="1" s="1"/>
  <c r="F33" i="1"/>
  <c r="N33" i="1" s="1"/>
  <c r="F34" i="1"/>
  <c r="N34" i="1" s="1"/>
  <c r="F35" i="1"/>
  <c r="N35" i="1" s="1"/>
  <c r="F36" i="1"/>
  <c r="N36" i="1" s="1"/>
  <c r="F37" i="1"/>
  <c r="N37" i="1" s="1"/>
  <c r="F28" i="1"/>
  <c r="N28" i="1" s="1"/>
  <c r="G31" i="2"/>
  <c r="F31" i="2" l="1"/>
  <c r="D31" i="2"/>
  <c r="F30" i="2"/>
  <c r="E30" i="2"/>
  <c r="D30" i="2"/>
  <c r="C30" i="2"/>
  <c r="F29" i="2"/>
  <c r="E29" i="2"/>
  <c r="D29" i="2"/>
  <c r="C29" i="2"/>
  <c r="F28" i="2"/>
  <c r="E28" i="2"/>
  <c r="D28" i="2"/>
  <c r="C28" i="2"/>
  <c r="F27" i="2"/>
  <c r="E27" i="2"/>
  <c r="D27" i="2"/>
  <c r="C27" i="2"/>
  <c r="G27" i="2" l="1"/>
  <c r="H27" i="2"/>
  <c r="G28" i="2"/>
  <c r="H28" i="2"/>
  <c r="G29" i="2"/>
  <c r="H29" i="2"/>
  <c r="G30" i="2"/>
  <c r="H30" i="2"/>
  <c r="H31" i="2"/>
</calcChain>
</file>

<file path=xl/sharedStrings.xml><?xml version="1.0" encoding="utf-8"?>
<sst xmlns="http://schemas.openxmlformats.org/spreadsheetml/2006/main" count="220" uniqueCount="118">
  <si>
    <t>Screen reader users: This Excel file contains 5 tabs, including this title page, notes to readers on tab 2, a table of contents on tab 3 and data tables on tabs 4 and 5.</t>
  </si>
  <si>
    <t>Impact of Wave 1 of COVID-19 on Home Care, March to June 2020 — Data Tables</t>
  </si>
  <si>
    <t xml:space="preserve">The Canadian Institute for Health Information (CIHI) is providing this data to facilitate your research and analysis. These tables contain high-level information on the number of contact assesments and home care assessments for 2 periods: March to June 2019 and March to June 2020. This information can be used to understand the impact of Wave 1 of COVID-19 on home care.  
Unless otherwise indicated, this product uses data provided by Canada’s provinces 
and territories. 
</t>
  </si>
  <si>
    <t>Additional resource</t>
  </si>
  <si>
    <r>
      <rPr>
        <sz val="11"/>
        <color theme="1"/>
        <rFont val="Arial"/>
        <family val="2"/>
      </rPr>
      <t>The following companion product is available on</t>
    </r>
    <r>
      <rPr>
        <sz val="11"/>
        <color rgb="FF0070C0"/>
        <rFont val="Arial"/>
        <family val="2"/>
      </rPr>
      <t xml:space="preserve"> </t>
    </r>
    <r>
      <rPr>
        <u/>
        <sz val="11"/>
        <color rgb="FF0070C0"/>
        <rFont val="Arial"/>
        <family val="2"/>
      </rPr>
      <t>CIHI’s website</t>
    </r>
    <r>
      <rPr>
        <sz val="11"/>
        <color rgb="FF0070C0"/>
        <rFont val="Arial"/>
        <family val="2"/>
      </rPr>
      <t>:</t>
    </r>
  </si>
  <si>
    <t>• COVID-19 resources web page</t>
  </si>
  <si>
    <t>Talk to us</t>
  </si>
  <si>
    <t>For data-specific information:</t>
  </si>
  <si>
    <t>healthreports@cihi.ca</t>
  </si>
  <si>
    <t>For more detailed data via CIHI’s data request program:</t>
  </si>
  <si>
    <t>Access Data</t>
  </si>
  <si>
    <t>For media inquiries:</t>
  </si>
  <si>
    <t>media@cihi.ca</t>
  </si>
  <si>
    <t>Social media:</t>
  </si>
  <si>
    <r>
      <rPr>
        <sz val="11"/>
        <rFont val="Arial"/>
        <family val="2"/>
      </rPr>
      <t xml:space="preserve">Twitter: </t>
    </r>
    <r>
      <rPr>
        <u/>
        <sz val="11"/>
        <color rgb="FF0070C0"/>
        <rFont val="Arial"/>
        <family val="2"/>
      </rPr>
      <t>twitter.com/cihi_icis</t>
    </r>
  </si>
  <si>
    <r>
      <rPr>
        <sz val="11"/>
        <rFont val="Arial"/>
        <family val="2"/>
      </rPr>
      <t xml:space="preserve">Facebook: </t>
    </r>
    <r>
      <rPr>
        <u/>
        <sz val="11"/>
        <color rgb="FF0070C0"/>
        <rFont val="Arial"/>
        <family val="2"/>
      </rPr>
      <t>facebook.com/CIHI.ICIS</t>
    </r>
  </si>
  <si>
    <r>
      <rPr>
        <sz val="11"/>
        <rFont val="Arial"/>
        <family val="2"/>
      </rPr>
      <t xml:space="preserve">LinkedIn: </t>
    </r>
    <r>
      <rPr>
        <u/>
        <sz val="11"/>
        <color rgb="FF0070C0"/>
        <rFont val="Arial"/>
        <family val="2"/>
      </rPr>
      <t>linkedin.com/company/canadian-institute-for-health-information</t>
    </r>
  </si>
  <si>
    <r>
      <rPr>
        <sz val="11"/>
        <rFont val="Arial"/>
        <family val="2"/>
      </rPr>
      <t xml:space="preserve">Instagram: </t>
    </r>
    <r>
      <rPr>
        <u/>
        <sz val="11"/>
        <color rgb="FF0070C0"/>
        <rFont val="Arial"/>
        <family val="2"/>
      </rPr>
      <t>instagram.com/cihi_icis/</t>
    </r>
  </si>
  <si>
    <r>
      <rPr>
        <sz val="11"/>
        <rFont val="Arial"/>
        <family val="2"/>
      </rPr>
      <t xml:space="preserve">YouTube: </t>
    </r>
    <r>
      <rPr>
        <u/>
        <sz val="11"/>
        <color rgb="FF0070C0"/>
        <rFont val="Arial"/>
        <family val="2"/>
      </rPr>
      <t>youtube.com/user/CIHICanada</t>
    </r>
  </si>
  <si>
    <t>How to cite this document</t>
  </si>
  <si>
    <r>
      <t xml:space="preserve">Canadian Institute for Health Information. </t>
    </r>
    <r>
      <rPr>
        <i/>
        <sz val="11"/>
        <color theme="1"/>
        <rFont val="Arial"/>
        <family val="2"/>
      </rPr>
      <t xml:space="preserve">Impact of Wave 1 of COVID-19 on Home Care, March to June 2020 </t>
    </r>
    <r>
      <rPr>
        <sz val="11"/>
        <color theme="1"/>
        <rFont val="Arial"/>
        <family val="2"/>
      </rPr>
      <t>—</t>
    </r>
    <r>
      <rPr>
        <i/>
        <sz val="11"/>
        <color theme="1"/>
        <rFont val="Arial"/>
        <family val="2"/>
      </rPr>
      <t xml:space="preserve"> Data Tables</t>
    </r>
    <r>
      <rPr>
        <sz val="11"/>
        <color theme="1"/>
        <rFont val="Arial"/>
        <family val="2"/>
      </rPr>
      <t>. Ottawa, ON: CIHI; 2020.</t>
    </r>
  </si>
  <si>
    <t>Notes to readers</t>
  </si>
  <si>
    <t>To find other information on this subject, use the following search terms: interRAI home care assessment, Resident Assessment Instrument–Home Care, RAI-HC, contact assessment, interRAI Contact Assessment, interRAI CA, COVID-19, coronavirus, HCRS.</t>
  </si>
  <si>
    <t>This tab contains information on open-year data and on home care data.</t>
  </si>
  <si>
    <t>Open-year data</t>
  </si>
  <si>
    <t>What is open-year data?</t>
  </si>
  <si>
    <t>Open-year data refers to any preliminary data received and used before the official annual submission deadline, or closing date, for a data holding. Prior to this closing date, data collection, submission and data quality activities are ongoing. Because open-year health data isn’t final, it should be interpreted with caution.</t>
  </si>
  <si>
    <t>What you need to know about using open-year data</t>
  </si>
  <si>
    <t>Open-year data can change</t>
  </si>
  <si>
    <t xml:space="preserve">Data becomes final only after the official annual deadline for a data holding. Open-year data for the same population and time period can change as often as every month. Data might change if routine data quality checks uncover errors and data providers correct and resubmit data. It might also change if initial submissions include only partial data that is completed through later open-year submissions. </t>
  </si>
  <si>
    <t>Open-year data can be incomplete</t>
  </si>
  <si>
    <t>Open-year data is more timely than closed-year data, but it may be less complete and/or have other quality issues. For example, data submission schedules can vary within and across jurisdictions. This quality trade-off should be considered when using open-year data.</t>
  </si>
  <si>
    <t>COVID-19 and open-year data</t>
  </si>
  <si>
    <t>Health system events, disruptions or trends can affect data availability and comparability. For example, COVID-19 has affected the entire health system in different ways, and changes in data should be expected as a result (e.g., fewer ED and doctor visits). These impacts can include the following:</t>
  </si>
  <si>
    <t>• Impact of public health measures (i.e., planned disruption, isolation protocols)</t>
  </si>
  <si>
    <t>• Delayed or incomplete data submission from areas under pressure or where there has been temporary redeployment of resources and/or facilities that have changed existing data streams (i.e., unplanned disruption)</t>
  </si>
  <si>
    <t>• Heightened need for data for decision-making that may temporarily affect timeliness and availability (e.g., more frequent or mandated submission)</t>
  </si>
  <si>
    <t>• Introduction of new data elements that may evolve over time (e.g., new ways to capture virtual care)</t>
  </si>
  <si>
    <t>Home care</t>
  </si>
  <si>
    <t>These tables contain data on home care assessments from participating jurisdictions in Canada. The RAI-HC/interRAI HC provides the clinical data set for long-term supportive care and maintenance home care clients. The interRAI CA captures a brief profile of all people served through screening or home care intake processes. These tables do not provide information on patients/clients who received home care services. Not all home care clients are assessed using the RAI-HC/interRAI HC, and patients assessed using the interRAI CA do not necessarily receive home care services. Therefore, unless otherwise identified, data represents the number of patients/clients assessed using home care instruments (RAI-HC, interRAI HC or interRAI CA), not the number of home care clients. Home care assessment data is obtained from CIHI’s Home Care Reporting System (HCRS). HCRS contains demographic, clinical and other information from individuals assessed in the community or hospital to understand how their needs can be addressed by home care services.</t>
  </si>
  <si>
    <t>Inclusions</t>
  </si>
  <si>
    <t>1. Any assessments that occurred between March 1 and June 30, 2019, or between March 1 and June 30, 2020.</t>
  </si>
  <si>
    <t xml:space="preserve">2. The following provinces are included for home care assessments (RAI-HC/interRAI HC): Newfoundland and Labrador, Ontario, Alberta and British Columbia. </t>
  </si>
  <si>
    <t xml:space="preserve">3. The following provinces are included for contact assessments (interRAI CA): Newfoundland and Labrador, and Ontario. </t>
  </si>
  <si>
    <t>For more information</t>
  </si>
  <si>
    <r>
      <rPr>
        <sz val="11"/>
        <color theme="1"/>
        <rFont val="Arial"/>
        <family val="2"/>
      </rPr>
      <t xml:space="preserve">About HCRS data coverage: </t>
    </r>
    <r>
      <rPr>
        <u/>
        <sz val="11"/>
        <color rgb="FF0070C0"/>
        <rFont val="Arial"/>
        <family val="2"/>
      </rPr>
      <t>cihi.ca</t>
    </r>
  </si>
  <si>
    <r>
      <rPr>
        <sz val="11"/>
        <color theme="1"/>
        <rFont val="Arial"/>
        <family val="2"/>
      </rPr>
      <t xml:space="preserve">About HCRS data: </t>
    </r>
    <r>
      <rPr>
        <u/>
        <sz val="11"/>
        <color rgb="FF0070C0"/>
        <rFont val="Arial"/>
        <family val="2"/>
      </rPr>
      <t>https://www.cihi.ca/en/home-care-reporting-system-metadata</t>
    </r>
  </si>
  <si>
    <t>Table of contents</t>
  </si>
  <si>
    <t>Table 1: Number of community and hospital interRAI contact assessments (screening assessments) completd by phone and in person, by participating provinces/territories, March to June 2019 and March to June 2020</t>
  </si>
  <si>
    <t xml:space="preserve">Table 2A:  Number of community and hospital interRAI home care assessments (RAI-HC/interRAI HC), by participating provinces/territories, March to June 2019 and March to June 2020
</t>
  </si>
  <si>
    <t xml:space="preserve">Table 2B:  Number of community intake and routine interRAI home care assessments (RAI-HC/interRAI HC), by participating provinces/territories, March to June 2019 and March to June 2020
</t>
  </si>
  <si>
    <t>Screen reader users: There is 1 table on this tab called Table 1: Number of community and hospital interRAI contact assessments (screening assessments) completed by phone and in person, by participating provinces/territories, March to June 2019 and March to June 2020. It begins at cell A6 and ends at cell H31. The notes begin in cell A32 and the source begins in cell A38. A link back to the table of contents is in cell A2.</t>
  </si>
  <si>
    <t>Back to Table of contents</t>
  </si>
  <si>
    <r>
      <rPr>
        <b/>
        <sz val="12"/>
        <color theme="1"/>
        <rFont val="Arial"/>
        <family val="2"/>
      </rPr>
      <t xml:space="preserve">Table 1  </t>
    </r>
    <r>
      <rPr>
        <sz val="12"/>
        <color theme="1"/>
        <rFont val="Arial"/>
        <family val="2"/>
      </rPr>
      <t>Number of community and hospital interRAI contact assessments (screening assessments) completed by phone and in person, by participating provinces/territories, March to June 2019 and March to June 2020</t>
    </r>
  </si>
  <si>
    <r>
      <t>Number of</t>
    </r>
    <r>
      <rPr>
        <b/>
        <strike/>
        <sz val="11"/>
        <color theme="0"/>
        <rFont val="Arial"/>
        <family val="2"/>
      </rPr>
      <t xml:space="preserve"> </t>
    </r>
    <r>
      <rPr>
        <b/>
        <sz val="11"/>
        <color theme="0"/>
        <rFont val="Arial"/>
        <family val="2"/>
      </rPr>
      <t xml:space="preserve">screening assessments </t>
    </r>
  </si>
  <si>
    <t>March to June 2019</t>
  </si>
  <si>
    <t>March to June 2020</t>
  </si>
  <si>
    <t>Percentage change</t>
  </si>
  <si>
    <t>Month*</t>
  </si>
  <si>
    <t>Method of intake and location</t>
  </si>
  <si>
    <t>N.L.
Number of screening assessments
March to June 2019</t>
  </si>
  <si>
    <t>Ont.
Number of screening  assessments
March to June 2019</t>
  </si>
  <si>
    <t>N.L.
Number of screening assessments
March to June 2020</t>
  </si>
  <si>
    <t>Ont.
Number of screening assessments
March to June 2020</t>
  </si>
  <si>
    <t xml:space="preserve">N.L.
Number of screening  assessments
Percentage change </t>
  </si>
  <si>
    <t>Ont.
Number of screening assessments
Percentage change</t>
  </si>
  <si>
    <t>March</t>
  </si>
  <si>
    <t>In person — Community</t>
  </si>
  <si>
    <t>In person — Hospital inpatient</t>
  </si>
  <si>
    <t>Telephone — Community</t>
  </si>
  <si>
    <t>Telephone — Hospital inpatient</t>
  </si>
  <si>
    <t>Total screening assessments</t>
  </si>
  <si>
    <t>April</t>
  </si>
  <si>
    <t>May</t>
  </si>
  <si>
    <t>June</t>
  </si>
  <si>
    <t>March to June (total)</t>
  </si>
  <si>
    <t>Notes</t>
  </si>
  <si>
    <t>* The month in which the assessment was conducted.</t>
  </si>
  <si>
    <t>The interRAI contact assessment captures a brief profile of all people served through screening or home care intake processes. A contact assessment does not guarantee that the person will receive services.</t>
  </si>
  <si>
    <t xml:space="preserve">The table reflects data submitted as of August 31, 2020. </t>
  </si>
  <si>
    <t>Data for 2020–2021 is open-year data. See Notes to readers.</t>
  </si>
  <si>
    <t>Source</t>
  </si>
  <si>
    <t>Home Care Reporting System, 2018–2019 to 2020–2021, Canadian Institute for Health Information.</t>
  </si>
  <si>
    <t>Screen reader users: There are 2 tables on this tab. The first one is called Table 2A: Number of community and hospital interRAI home care assessments (RAI-HC/interRAI HC), by participating provinces/territories, March to June 2019 and March to June 2020. It begins at cell A6 and ends at cell Q16. The notes begin in cell A17 and the source begins in cell A22. The second one is called Table 2B: Number of community intake and routine interRAI home care assessments (RAI-HC/interRAI HC), by participating provinces/territories, March to June 2019 and March to June 2020. It begins at cell A27 and ends at cell N37. The notes begin in cell A38 and the source begins in cell A42. A link back to the table of contents is in cell A2.</t>
  </si>
  <si>
    <r>
      <rPr>
        <b/>
        <sz val="12"/>
        <color theme="1"/>
        <rFont val="Arial"/>
        <family val="2"/>
      </rPr>
      <t>Table 2A</t>
    </r>
    <r>
      <rPr>
        <sz val="12"/>
        <color theme="1"/>
        <rFont val="Arial"/>
        <family val="2"/>
      </rPr>
      <t xml:space="preserve">  Number of community and hospital interRAI home care assessments (RAI-HC/interRAI HC), by participating provinces/territories, March to June 2019 and March to June 2020
</t>
    </r>
  </si>
  <si>
    <t>Number of home care assessments</t>
  </si>
  <si>
    <t>Location of assessment</t>
  </si>
  <si>
    <t>N.L.
Number of home care assessments
March to June 2019</t>
  </si>
  <si>
    <t>Ont.
Number of home care assessments
March to June 2019</t>
  </si>
  <si>
    <t>Alta.
Number of home care  assessments
March to June 2019</t>
  </si>
  <si>
    <t>B.C.
Number of home care  assessments
March to June 2019</t>
  </si>
  <si>
    <t>Total
Number of home care assessments
March to June 2019</t>
  </si>
  <si>
    <t>N.L.
Number of home care  assessments
March to June 2020</t>
  </si>
  <si>
    <t>Ont.
Number of home care  assessments
March to June 2020</t>
  </si>
  <si>
    <t>Alta.
Number of home care  assessments
March to June 2020</t>
  </si>
  <si>
    <t>B.C.
Number of home care  assessments
March to June 2020</t>
  </si>
  <si>
    <t>Total
Number of home care  assessments
March to June 2020</t>
  </si>
  <si>
    <t>N.L.
Number of home care assessments
Percentage change</t>
  </si>
  <si>
    <t>Ont.
Number of home care  assessments
Percentage change</t>
  </si>
  <si>
    <t>Alta.
Number of home care assessments
Percentage change</t>
  </si>
  <si>
    <t>B.C.
Number of home care  assessments
Percentage change</t>
  </si>
  <si>
    <t>Total
Number of home care  assessments
Percentage change</t>
  </si>
  <si>
    <t>Hospital</t>
  </si>
  <si>
    <t>Community</t>
  </si>
  <si>
    <t xml:space="preserve">The RAI-HC/interRAI HC assess the needs of individuals who require long-term home care services (60 days or more). </t>
  </si>
  <si>
    <r>
      <rPr>
        <b/>
        <sz val="12"/>
        <color theme="1"/>
        <rFont val="Arial"/>
        <family val="2"/>
      </rPr>
      <t>Table 2B</t>
    </r>
    <r>
      <rPr>
        <sz val="12"/>
        <color theme="1"/>
        <rFont val="Arial"/>
        <family val="2"/>
      </rPr>
      <t xml:space="preserve">  Number of community intake and routine interRAI home care assessments (RAI-HC/interRAI HC), by participating provinces/territories, March to June 2019 and March to June 2020
</t>
    </r>
  </si>
  <si>
    <t>Type of assessment</t>
  </si>
  <si>
    <t>Alta.
Number of home care assessments
March to June 2019</t>
  </si>
  <si>
    <t>B.C.
Number of home care assessments
March to June 2019</t>
  </si>
  <si>
    <t>N.L.
Number of home care assessments
March to June 2020</t>
  </si>
  <si>
    <t>Alta.
Number of home care assessments
March to June 2020</t>
  </si>
  <si>
    <t>B.C.
Number of home care assessments
March to June 2020</t>
  </si>
  <si>
    <t>Total
Number of home care assessments
March to June 2020</t>
  </si>
  <si>
    <t>B.C.
Number of home care assessments
Percentage change</t>
  </si>
  <si>
    <t>Total
Number of home care assessments
Percentage change</t>
  </si>
  <si>
    <t>Intake</t>
  </si>
  <si>
    <t>Routine</t>
  </si>
  <si>
    <r>
      <rPr>
        <i/>
        <sz val="9"/>
        <color theme="1"/>
        <rFont val="Arial"/>
        <family val="2"/>
      </rPr>
      <t xml:space="preserve">Total screening assessments </t>
    </r>
    <r>
      <rPr>
        <sz val="9"/>
        <color theme="1"/>
        <rFont val="Arial"/>
        <family val="2"/>
      </rPr>
      <t xml:space="preserve">includes assessments completed in the community and in the hospital (inpatient only). Some assessments may have been completed both by phone and in person. </t>
    </r>
    <r>
      <rPr>
        <i/>
        <sz val="9"/>
        <color theme="1"/>
        <rFont val="Arial"/>
        <family val="2"/>
      </rPr>
      <t xml:space="preserve">Total screening assessments </t>
    </r>
    <r>
      <rPr>
        <sz val="9"/>
        <color theme="1"/>
        <rFont val="Arial"/>
        <family val="2"/>
      </rPr>
      <t>may also include assessments that used other types of communication (e.g., fax). The total may be more or less than the sum of in-person and telephone assessments.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</si>
</sst>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Calibri"/>
      <family val="2"/>
      <scheme val="minor"/>
    </font>
    <font>
      <b/>
      <sz val="11"/>
      <color theme="0"/>
      <name val="Arial"/>
      <family val="2"/>
    </font>
    <font>
      <b/>
      <sz val="11"/>
      <color theme="1"/>
      <name val="Arial"/>
      <family val="2"/>
    </font>
    <font>
      <sz val="10"/>
      <name val="Arial"/>
      <family val="2"/>
    </font>
    <font>
      <sz val="11"/>
      <color theme="1"/>
      <name val="Arial"/>
      <family val="2"/>
    </font>
    <font>
      <sz val="11"/>
      <name val="Arial"/>
      <family val="2"/>
    </font>
    <font>
      <b/>
      <sz val="11"/>
      <name val="Arial"/>
      <family val="2"/>
    </font>
    <font>
      <sz val="30"/>
      <name val="Calibri"/>
      <family val="2"/>
    </font>
    <font>
      <sz val="24"/>
      <name val="Calibri"/>
      <family val="2"/>
    </font>
    <font>
      <u/>
      <sz val="11"/>
      <color rgb="FF0070C0"/>
      <name val="Arial"/>
      <family val="2"/>
    </font>
    <font>
      <sz val="11"/>
      <color rgb="FF0070C0"/>
      <name val="Arial"/>
      <family val="2"/>
    </font>
    <font>
      <sz val="11"/>
      <color rgb="FF000000"/>
      <name val="Arial"/>
      <family val="2"/>
    </font>
    <font>
      <u/>
      <sz val="11"/>
      <color rgb="FFFF0000"/>
      <name val="Arial"/>
      <family val="2"/>
    </font>
    <font>
      <sz val="12"/>
      <color theme="1"/>
      <name val="Arial"/>
      <family val="2"/>
    </font>
    <font>
      <b/>
      <sz val="12"/>
      <color theme="1"/>
      <name val="Arial"/>
      <family val="2"/>
    </font>
    <font>
      <sz val="9"/>
      <name val="Arial"/>
      <family val="2"/>
    </font>
    <font>
      <sz val="30"/>
      <name val="Arial"/>
      <family val="2"/>
    </font>
    <font>
      <sz val="9"/>
      <color theme="1"/>
      <name val="Arial"/>
      <family val="2"/>
    </font>
    <font>
      <sz val="11"/>
      <color rgb="FF00B0F0"/>
      <name val="Arial"/>
      <family val="2"/>
    </font>
    <font>
      <sz val="11"/>
      <color rgb="FF00B0F0"/>
      <name val="Calibri"/>
      <family val="2"/>
      <scheme val="minor"/>
    </font>
    <font>
      <b/>
      <sz val="9"/>
      <color theme="1"/>
      <name val="Arial"/>
      <family val="2"/>
    </font>
    <font>
      <b/>
      <sz val="15"/>
      <color theme="1"/>
      <name val="Calibri"/>
      <family val="2"/>
      <scheme val="minor"/>
    </font>
    <font>
      <sz val="24"/>
      <color theme="1"/>
      <name val="Calibri"/>
      <family val="2"/>
    </font>
    <font>
      <u/>
      <sz val="11"/>
      <color theme="1"/>
      <name val="Arial"/>
      <family val="2"/>
    </font>
    <font>
      <sz val="30"/>
      <color theme="1"/>
      <name val="Calibri"/>
      <family val="2"/>
    </font>
    <font>
      <i/>
      <sz val="11"/>
      <color theme="1"/>
      <name val="Arial"/>
      <family val="2"/>
    </font>
    <font>
      <sz val="11"/>
      <color theme="0"/>
      <name val="Arial"/>
      <family val="2"/>
    </font>
    <font>
      <sz val="18"/>
      <color theme="1"/>
      <name val="Calibri"/>
      <family val="2"/>
    </font>
    <font>
      <sz val="18"/>
      <color theme="1"/>
      <name val="Arial"/>
      <family val="2"/>
    </font>
    <font>
      <b/>
      <strike/>
      <sz val="11"/>
      <color theme="0"/>
      <name val="Arial"/>
      <family val="2"/>
    </font>
    <font>
      <i/>
      <sz val="9"/>
      <color theme="1"/>
      <name val="Arial"/>
      <family val="2"/>
    </font>
  </fonts>
  <fills count="7">
    <fill>
      <patternFill patternType="none"/>
    </fill>
    <fill>
      <patternFill patternType="gray125"/>
    </fill>
    <fill>
      <patternFill patternType="solid">
        <fgColor rgb="FF58595B"/>
        <bgColor indexed="64"/>
      </patternFill>
    </fill>
    <fill>
      <patternFill patternType="solid">
        <fgColor theme="1" tint="0.34998626667073579"/>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27">
    <border>
      <left/>
      <right/>
      <top/>
      <bottom/>
      <diagonal/>
    </border>
    <border>
      <left/>
      <right style="thin">
        <color theme="0"/>
      </right>
      <top style="thin">
        <color indexed="64"/>
      </top>
      <bottom style="thin">
        <color indexed="64"/>
      </bottom>
      <diagonal/>
    </border>
    <border>
      <left style="thin">
        <color theme="0"/>
      </left>
      <right style="thin">
        <color theme="0"/>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0"/>
      </left>
      <right/>
      <top style="thin">
        <color theme="0"/>
      </top>
      <bottom style="thin">
        <color theme="0"/>
      </bottom>
      <diagonal/>
    </border>
    <border>
      <left style="thin">
        <color theme="1"/>
      </left>
      <right/>
      <top style="thin">
        <color theme="1"/>
      </top>
      <bottom style="thin">
        <color theme="1"/>
      </bottom>
      <diagonal/>
    </border>
    <border>
      <left/>
      <right/>
      <top style="thin">
        <color theme="0"/>
      </top>
      <bottom/>
      <diagonal/>
    </border>
    <border>
      <left/>
      <right style="thin">
        <color theme="0"/>
      </right>
      <top/>
      <bottom/>
      <diagonal/>
    </border>
    <border>
      <left style="thin">
        <color theme="0"/>
      </left>
      <right style="thin">
        <color theme="0"/>
      </right>
      <top style="thin">
        <color theme="1"/>
      </top>
      <bottom style="thin">
        <color theme="0"/>
      </bottom>
      <diagonal/>
    </border>
    <border>
      <left style="thin">
        <color theme="0"/>
      </left>
      <right/>
      <top style="thin">
        <color theme="1"/>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1"/>
      </bottom>
      <diagonal/>
    </border>
    <border>
      <left/>
      <right style="thin">
        <color theme="0"/>
      </right>
      <top style="thin">
        <color theme="1"/>
      </top>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theme="0"/>
      </left>
      <right style="thin">
        <color theme="0"/>
      </right>
      <top style="thin">
        <color theme="1"/>
      </top>
      <bottom/>
      <diagonal/>
    </border>
    <border>
      <left/>
      <right style="thin">
        <color theme="1"/>
      </right>
      <top style="thin">
        <color theme="1"/>
      </top>
      <bottom/>
      <diagonal/>
    </border>
    <border>
      <left/>
      <right style="thin">
        <color theme="1"/>
      </right>
      <top/>
      <bottom style="thin">
        <color theme="1"/>
      </bottom>
      <diagonal/>
    </border>
    <border>
      <left/>
      <right/>
      <top/>
      <bottom style="thin">
        <color theme="1"/>
      </bottom>
      <diagonal/>
    </border>
    <border>
      <left/>
      <right/>
      <top style="thin">
        <color theme="1"/>
      </top>
      <bottom style="thin">
        <color theme="0"/>
      </bottom>
      <diagonal/>
    </border>
    <border>
      <left/>
      <right style="thin">
        <color theme="0"/>
      </right>
      <top style="thin">
        <color theme="1"/>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auto="1"/>
      </left>
      <right/>
      <top style="thin">
        <color theme="1"/>
      </top>
      <bottom style="thin">
        <color auto="1"/>
      </bottom>
      <diagonal/>
    </border>
    <border>
      <left style="thin">
        <color auto="1"/>
      </left>
      <right/>
      <top style="thin">
        <color auto="1"/>
      </top>
      <bottom style="thin">
        <color auto="1"/>
      </bottom>
      <diagonal/>
    </border>
    <border>
      <left/>
      <right/>
      <top style="thin">
        <color theme="1"/>
      </top>
      <bottom/>
      <diagonal/>
    </border>
  </borders>
  <cellStyleXfs count="10">
    <xf numFmtId="0" fontId="0" fillId="0" borderId="0"/>
    <xf numFmtId="9" fontId="1" fillId="0" borderId="0" applyFont="0" applyFill="0" applyBorder="0" applyAlignment="0" applyProtection="0"/>
    <xf numFmtId="0" fontId="2" fillId="2" borderId="1" applyNumberFormat="0" applyProtection="0">
      <alignment horizontal="left" vertical="top"/>
    </xf>
    <xf numFmtId="0" fontId="4" fillId="0" borderId="0"/>
    <xf numFmtId="0" fontId="6" fillId="0" borderId="0" applyNumberFormat="0" applyProtection="0">
      <alignment horizontal="left" vertical="top" wrapText="1"/>
    </xf>
    <xf numFmtId="0" fontId="5" fillId="0" borderId="0"/>
    <xf numFmtId="0" fontId="8" fillId="0" borderId="0" applyNumberFormat="0" applyFill="0" applyProtection="0">
      <alignment horizontal="left" vertical="top"/>
    </xf>
    <xf numFmtId="0" fontId="9" fillId="0" borderId="0" applyNumberFormat="0" applyProtection="0">
      <alignment horizontal="left" vertical="top"/>
    </xf>
    <xf numFmtId="49" fontId="10" fillId="0" borderId="0" applyFill="0" applyBorder="0" applyAlignment="0" applyProtection="0"/>
    <xf numFmtId="0" fontId="16" fillId="0" borderId="0" applyNumberFormat="0" applyProtection="0">
      <alignment horizontal="left" vertical="top"/>
    </xf>
  </cellStyleXfs>
  <cellXfs count="122">
    <xf numFmtId="0" fontId="0" fillId="0" borderId="0" xfId="0"/>
    <xf numFmtId="3" fontId="6" fillId="0" borderId="4" xfId="0" applyNumberFormat="1" applyFont="1" applyFill="1" applyBorder="1" applyAlignment="1">
      <alignment horizontal="right" vertical="top" wrapText="1"/>
    </xf>
    <xf numFmtId="0" fontId="0" fillId="4" borderId="3" xfId="0" applyFill="1" applyBorder="1"/>
    <xf numFmtId="0" fontId="6" fillId="6" borderId="0" xfId="5" applyFont="1" applyFill="1"/>
    <xf numFmtId="0" fontId="8" fillId="0" borderId="0" xfId="6" applyAlignment="1">
      <alignment horizontal="left" vertical="top" wrapText="1"/>
    </xf>
    <xf numFmtId="0" fontId="5" fillId="0" borderId="0" xfId="5"/>
    <xf numFmtId="0" fontId="6" fillId="0" borderId="0" xfId="4">
      <alignment horizontal="left" vertical="top" wrapText="1"/>
    </xf>
    <xf numFmtId="0" fontId="9" fillId="0" borderId="0" xfId="7">
      <alignment horizontal="left" vertical="top"/>
    </xf>
    <xf numFmtId="49" fontId="6" fillId="0" borderId="0" xfId="4" applyNumberFormat="1">
      <alignment horizontal="left" vertical="top" wrapText="1"/>
    </xf>
    <xf numFmtId="0" fontId="5" fillId="0" borderId="0" xfId="5" applyAlignment="1">
      <alignment vertical="top"/>
    </xf>
    <xf numFmtId="0" fontId="12" fillId="0" borderId="0" xfId="5" applyFont="1" applyAlignment="1">
      <alignment horizontal="left"/>
    </xf>
    <xf numFmtId="49" fontId="10" fillId="0" borderId="0" xfId="8" applyAlignment="1">
      <alignment horizontal="left" vertical="top"/>
    </xf>
    <xf numFmtId="0" fontId="5" fillId="0" borderId="0" xfId="5" applyFill="1" applyAlignment="1">
      <alignment vertical="top" wrapText="1"/>
    </xf>
    <xf numFmtId="49" fontId="13" fillId="0" borderId="0" xfId="8" applyFont="1" applyFill="1" applyAlignment="1">
      <alignment vertical="top" wrapText="1"/>
    </xf>
    <xf numFmtId="0" fontId="0" fillId="0" borderId="0" xfId="0" applyAlignment="1">
      <alignment vertical="center" wrapText="1"/>
    </xf>
    <xf numFmtId="0" fontId="17" fillId="0" borderId="0" xfId="6" applyFont="1" applyAlignment="1">
      <alignment horizontal="left" vertical="top" wrapText="1"/>
    </xf>
    <xf numFmtId="0" fontId="5" fillId="0" borderId="0" xfId="0" applyFont="1" applyAlignment="1">
      <alignment vertical="center" wrapText="1"/>
    </xf>
    <xf numFmtId="0" fontId="18" fillId="0" borderId="0" xfId="0" applyFont="1" applyAlignment="1">
      <alignment vertical="center"/>
    </xf>
    <xf numFmtId="49" fontId="10" fillId="4" borderId="0" xfId="8" applyFill="1" applyBorder="1" applyAlignment="1">
      <alignment vertical="top"/>
    </xf>
    <xf numFmtId="0" fontId="19" fillId="0" borderId="0" xfId="5" applyFont="1"/>
    <xf numFmtId="0" fontId="19" fillId="0" borderId="0" xfId="0" applyFont="1" applyAlignment="1">
      <alignment vertical="center" wrapText="1"/>
    </xf>
    <xf numFmtId="0" fontId="0" fillId="6" borderId="0" xfId="0" applyFill="1"/>
    <xf numFmtId="0" fontId="20" fillId="0" borderId="0" xfId="0" applyFont="1"/>
    <xf numFmtId="0" fontId="5" fillId="0" borderId="0" xfId="5" applyFill="1"/>
    <xf numFmtId="0" fontId="9" fillId="0" borderId="0" xfId="6" applyFont="1" applyAlignment="1">
      <alignment horizontal="left" vertical="top" wrapText="1"/>
    </xf>
    <xf numFmtId="0" fontId="5" fillId="0" borderId="0" xfId="0" applyFont="1" applyAlignment="1">
      <alignment vertical="top" wrapText="1"/>
    </xf>
    <xf numFmtId="49" fontId="10" fillId="0" borderId="0" xfId="8" applyAlignment="1">
      <alignment horizontal="left" vertical="top" wrapText="1"/>
    </xf>
    <xf numFmtId="0" fontId="21" fillId="0" borderId="0" xfId="9" applyFont="1" applyAlignment="1">
      <alignment horizontal="left"/>
    </xf>
    <xf numFmtId="0" fontId="1" fillId="0" borderId="0" xfId="0" applyFont="1"/>
    <xf numFmtId="0" fontId="21" fillId="0" borderId="0" xfId="9" applyFont="1">
      <alignment horizontal="left" vertical="top"/>
    </xf>
    <xf numFmtId="0" fontId="1" fillId="0" borderId="0" xfId="0" applyFont="1" applyAlignment="1">
      <alignment vertical="center" wrapText="1"/>
    </xf>
    <xf numFmtId="0" fontId="2" fillId="2" borderId="8" xfId="2" applyFont="1" applyBorder="1" applyAlignment="1">
      <alignment vertical="center" wrapText="1"/>
    </xf>
    <xf numFmtId="0" fontId="2" fillId="2" borderId="2" xfId="2" applyFont="1" applyBorder="1" applyAlignment="1">
      <alignment vertical="center" wrapText="1"/>
    </xf>
    <xf numFmtId="0" fontId="5" fillId="0" borderId="0" xfId="4" applyFont="1" applyAlignment="1">
      <alignment horizontal="left" vertical="top" wrapText="1"/>
    </xf>
    <xf numFmtId="0" fontId="23" fillId="0" borderId="0" xfId="6" applyFont="1" applyAlignment="1">
      <alignment horizontal="left" vertical="top" wrapText="1"/>
    </xf>
    <xf numFmtId="49" fontId="24" fillId="0" borderId="0" xfId="8" applyFont="1" applyAlignment="1">
      <alignment vertical="center" wrapText="1"/>
    </xf>
    <xf numFmtId="0" fontId="25" fillId="0" borderId="0" xfId="6" applyFont="1" applyAlignment="1">
      <alignment horizontal="left" vertical="top" wrapText="1"/>
    </xf>
    <xf numFmtId="0" fontId="5" fillId="0" borderId="0" xfId="4" applyFont="1">
      <alignment horizontal="left" vertical="top" wrapText="1"/>
    </xf>
    <xf numFmtId="0" fontId="23" fillId="0" borderId="0" xfId="7" applyFont="1">
      <alignment horizontal="left" vertical="top"/>
    </xf>
    <xf numFmtId="0" fontId="5" fillId="0" borderId="0" xfId="5" applyFont="1" applyFill="1" applyAlignment="1">
      <alignment horizontal="left" vertical="top" wrapText="1"/>
    </xf>
    <xf numFmtId="0" fontId="5" fillId="6" borderId="0" xfId="4" applyFont="1" applyFill="1" applyAlignment="1">
      <alignment horizontal="left" vertical="top"/>
    </xf>
    <xf numFmtId="0" fontId="5" fillId="6" borderId="7" xfId="0" applyFont="1" applyFill="1" applyBorder="1" applyAlignment="1">
      <alignment vertical="top"/>
    </xf>
    <xf numFmtId="0" fontId="22" fillId="0" borderId="0" xfId="0" applyFont="1" applyAlignment="1">
      <alignment vertical="top" wrapText="1"/>
    </xf>
    <xf numFmtId="49" fontId="10" fillId="0" borderId="0" xfId="8" applyAlignment="1">
      <alignment vertical="center" wrapText="1"/>
    </xf>
    <xf numFmtId="49" fontId="10" fillId="0" borderId="0" xfId="8" applyFill="1" applyAlignment="1">
      <alignment vertical="top" wrapText="1"/>
    </xf>
    <xf numFmtId="0" fontId="0" fillId="0" borderId="0" xfId="0" applyAlignment="1">
      <alignment vertical="top"/>
    </xf>
    <xf numFmtId="0" fontId="5" fillId="4" borderId="4" xfId="2" applyFont="1" applyFill="1" applyBorder="1" applyAlignment="1">
      <alignment horizontal="left" vertical="center"/>
    </xf>
    <xf numFmtId="0" fontId="2" fillId="2" borderId="13" xfId="2" applyFont="1" applyBorder="1" applyAlignment="1">
      <alignment vertical="center"/>
    </xf>
    <xf numFmtId="0" fontId="2" fillId="2" borderId="8" xfId="2" applyFont="1" applyBorder="1" applyAlignment="1">
      <alignment vertical="center"/>
    </xf>
    <xf numFmtId="0" fontId="2" fillId="2" borderId="14" xfId="2" applyFont="1" applyBorder="1" applyAlignment="1">
      <alignment vertical="center"/>
    </xf>
    <xf numFmtId="0" fontId="2" fillId="2" borderId="15" xfId="2" applyFont="1" applyBorder="1" applyAlignment="1">
      <alignment vertical="center" wrapText="1"/>
    </xf>
    <xf numFmtId="0" fontId="2" fillId="2" borderId="16" xfId="2" applyFont="1" applyBorder="1" applyAlignment="1">
      <alignment vertical="center" wrapText="1"/>
    </xf>
    <xf numFmtId="0" fontId="3" fillId="0" borderId="17" xfId="3" applyFont="1" applyFill="1" applyBorder="1" applyAlignment="1">
      <alignment horizontal="left" vertical="center"/>
    </xf>
    <xf numFmtId="0" fontId="3" fillId="0" borderId="17" xfId="3" applyFont="1" applyFill="1" applyBorder="1" applyAlignment="1">
      <alignment horizontal="left" vertical="top" wrapText="1"/>
    </xf>
    <xf numFmtId="0" fontId="18" fillId="0" borderId="0" xfId="0" applyFont="1" applyAlignment="1">
      <alignment vertical="top"/>
    </xf>
    <xf numFmtId="0" fontId="1" fillId="0" borderId="0" xfId="0" applyFont="1" applyAlignment="1">
      <alignment vertical="top"/>
    </xf>
    <xf numFmtId="0" fontId="18" fillId="0" borderId="0" xfId="0" applyFont="1"/>
    <xf numFmtId="0" fontId="18" fillId="0" borderId="0" xfId="0" applyFont="1" applyAlignment="1">
      <alignment vertical="center" wrapText="1"/>
    </xf>
    <xf numFmtId="0" fontId="2" fillId="2" borderId="13" xfId="2" applyBorder="1" applyAlignment="1">
      <alignment vertical="center"/>
    </xf>
    <xf numFmtId="0" fontId="2" fillId="2" borderId="16" xfId="2" applyBorder="1" applyAlignment="1">
      <alignment vertical="center" wrapText="1"/>
    </xf>
    <xf numFmtId="0" fontId="2" fillId="2" borderId="14" xfId="2" applyFont="1" applyBorder="1" applyAlignment="1"/>
    <xf numFmtId="0" fontId="2" fillId="2" borderId="15" xfId="2" applyFont="1" applyBorder="1" applyAlignment="1">
      <alignment wrapText="1"/>
    </xf>
    <xf numFmtId="0" fontId="7" fillId="0" borderId="17" xfId="3" applyFont="1" applyFill="1" applyBorder="1" applyAlignment="1">
      <alignment horizontal="left" vertical="center"/>
    </xf>
    <xf numFmtId="0" fontId="2" fillId="0" borderId="18" xfId="3" applyFont="1" applyFill="1" applyBorder="1" applyAlignment="1">
      <alignment horizontal="left" vertical="center"/>
    </xf>
    <xf numFmtId="0" fontId="2" fillId="0" borderId="18" xfId="3" applyFont="1" applyFill="1" applyBorder="1" applyAlignment="1">
      <alignment horizontal="left" vertical="top" wrapText="1"/>
    </xf>
    <xf numFmtId="0" fontId="2" fillId="2" borderId="13" xfId="2" applyFont="1" applyBorder="1" applyAlignment="1">
      <alignment vertical="center" wrapText="1"/>
    </xf>
    <xf numFmtId="0" fontId="2" fillId="2" borderId="14" xfId="2" applyFont="1" applyBorder="1" applyAlignment="1">
      <alignment vertical="center" wrapText="1"/>
    </xf>
    <xf numFmtId="0" fontId="5" fillId="0" borderId="0" xfId="0" quotePrefix="1" applyFont="1" applyAlignment="1">
      <alignment horizontal="left" vertical="top" wrapText="1"/>
    </xf>
    <xf numFmtId="49" fontId="27" fillId="2" borderId="12" xfId="2" applyNumberFormat="1" applyFont="1" applyBorder="1" applyAlignment="1">
      <alignment horizontal="center" vertical="top" wrapText="1"/>
    </xf>
    <xf numFmtId="0" fontId="3" fillId="0" borderId="4" xfId="3" applyFont="1" applyFill="1" applyBorder="1" applyAlignment="1">
      <alignment horizontal="left" vertical="top"/>
    </xf>
    <xf numFmtId="49" fontId="10" fillId="0" borderId="0" xfId="8" applyFont="1" applyFill="1" applyBorder="1" applyAlignment="1">
      <alignment vertical="top"/>
    </xf>
    <xf numFmtId="0" fontId="28" fillId="0" borderId="0" xfId="6" applyFont="1" applyAlignment="1">
      <alignment horizontal="left" vertical="top" wrapText="1"/>
    </xf>
    <xf numFmtId="0" fontId="29" fillId="0" borderId="0" xfId="0" applyFont="1" applyAlignment="1">
      <alignment vertical="top" wrapText="1"/>
    </xf>
    <xf numFmtId="0" fontId="3" fillId="0" borderId="6" xfId="3" applyFont="1" applyFill="1" applyBorder="1" applyAlignment="1">
      <alignment horizontal="left" vertical="top"/>
    </xf>
    <xf numFmtId="3" fontId="5" fillId="0" borderId="3" xfId="0" applyNumberFormat="1" applyFont="1" applyBorder="1" applyAlignment="1">
      <alignment vertical="center" wrapText="1"/>
    </xf>
    <xf numFmtId="9" fontId="5" fillId="0" borderId="3" xfId="0" applyNumberFormat="1" applyFont="1" applyBorder="1" applyAlignment="1">
      <alignment vertical="center" wrapText="1"/>
    </xf>
    <xf numFmtId="0" fontId="2" fillId="4" borderId="19" xfId="2" applyFont="1" applyFill="1" applyBorder="1" applyAlignment="1">
      <alignment horizontal="left" vertical="center"/>
    </xf>
    <xf numFmtId="3" fontId="6" fillId="0" borderId="4" xfId="3" applyNumberFormat="1" applyFont="1" applyFill="1" applyBorder="1" applyAlignment="1">
      <alignment horizontal="right" vertical="top" wrapText="1"/>
    </xf>
    <xf numFmtId="3" fontId="6" fillId="0" borderId="4" xfId="0" applyNumberFormat="1" applyFont="1" applyBorder="1"/>
    <xf numFmtId="3" fontId="6" fillId="5" borderId="4" xfId="0" applyNumberFormat="1" applyFont="1" applyFill="1" applyBorder="1" applyAlignment="1">
      <alignment horizontal="right" vertical="top"/>
    </xf>
    <xf numFmtId="9" fontId="6" fillId="0" borderId="4" xfId="1" applyFont="1" applyFill="1" applyBorder="1" applyAlignment="1">
      <alignment horizontal="right" vertical="top"/>
    </xf>
    <xf numFmtId="3" fontId="6" fillId="0" borderId="4" xfId="3" applyNumberFormat="1" applyFont="1" applyFill="1" applyBorder="1" applyAlignment="1">
      <alignment horizontal="right" vertical="top"/>
    </xf>
    <xf numFmtId="3" fontId="0" fillId="0" borderId="0" xfId="0" applyNumberFormat="1"/>
    <xf numFmtId="0" fontId="5" fillId="0" borderId="0" xfId="0" applyFont="1" applyFill="1" applyAlignment="1">
      <alignment vertical="top" wrapText="1"/>
    </xf>
    <xf numFmtId="0" fontId="2" fillId="0" borderId="0" xfId="0" applyFont="1" applyFill="1" applyBorder="1" applyAlignment="1">
      <alignment horizontal="center"/>
    </xf>
    <xf numFmtId="0" fontId="27" fillId="0" borderId="0" xfId="0" applyFont="1" applyFill="1" applyBorder="1" applyAlignment="1">
      <alignment horizontal="center" vertical="center" wrapText="1"/>
    </xf>
    <xf numFmtId="9" fontId="5" fillId="0" borderId="24" xfId="0" applyNumberFormat="1" applyFont="1" applyBorder="1" applyAlignment="1">
      <alignment vertical="center" wrapText="1"/>
    </xf>
    <xf numFmtId="9" fontId="5" fillId="0" borderId="25" xfId="0" applyNumberFormat="1" applyFont="1" applyBorder="1" applyAlignment="1">
      <alignment vertical="center" wrapText="1"/>
    </xf>
    <xf numFmtId="9" fontId="6" fillId="0" borderId="6" xfId="1" applyFont="1" applyFill="1" applyBorder="1" applyAlignment="1">
      <alignment horizontal="right" vertical="top"/>
    </xf>
    <xf numFmtId="0" fontId="3" fillId="4" borderId="26" xfId="2" applyFont="1" applyFill="1" applyBorder="1" applyAlignment="1">
      <alignment horizontal="left" vertical="center"/>
    </xf>
    <xf numFmtId="0" fontId="2" fillId="4" borderId="0" xfId="2" applyFont="1" applyFill="1" applyBorder="1" applyAlignment="1">
      <alignment horizontal="left" vertical="center"/>
    </xf>
    <xf numFmtId="0" fontId="3" fillId="0" borderId="26" xfId="3" applyFont="1" applyFill="1" applyBorder="1" applyAlignment="1">
      <alignment horizontal="left" vertical="center"/>
    </xf>
    <xf numFmtId="0" fontId="3" fillId="0" borderId="26" xfId="3" applyFont="1" applyFill="1" applyBorder="1" applyAlignment="1">
      <alignment horizontal="left" vertical="top" wrapText="1"/>
    </xf>
    <xf numFmtId="3" fontId="5" fillId="4" borderId="4" xfId="0" applyNumberFormat="1" applyFont="1" applyFill="1" applyBorder="1" applyAlignment="1">
      <alignment horizontal="right"/>
    </xf>
    <xf numFmtId="9" fontId="5" fillId="0" borderId="4" xfId="1" applyFont="1" applyBorder="1" applyAlignment="1">
      <alignment horizontal="right"/>
    </xf>
    <xf numFmtId="9" fontId="5" fillId="0" borderId="6" xfId="1" applyFont="1" applyBorder="1" applyAlignment="1">
      <alignment horizontal="right"/>
    </xf>
    <xf numFmtId="0" fontId="5" fillId="4" borderId="4" xfId="3" applyFont="1" applyFill="1" applyBorder="1" applyAlignment="1">
      <alignment horizontal="left" vertical="top"/>
    </xf>
    <xf numFmtId="3" fontId="5" fillId="0" borderId="4" xfId="0" applyNumberFormat="1" applyFont="1" applyBorder="1" applyAlignment="1">
      <alignment horizontal="right"/>
    </xf>
    <xf numFmtId="3" fontId="5" fillId="4" borderId="4" xfId="1" applyNumberFormat="1" applyFont="1" applyFill="1" applyBorder="1" applyAlignment="1">
      <alignment horizontal="right" vertical="center"/>
    </xf>
    <xf numFmtId="0" fontId="5" fillId="0" borderId="4" xfId="3" applyFont="1" applyFill="1" applyBorder="1" applyAlignment="1">
      <alignment horizontal="left" vertical="top"/>
    </xf>
    <xf numFmtId="0" fontId="5" fillId="0" borderId="4" xfId="0" applyFont="1" applyBorder="1"/>
    <xf numFmtId="3" fontId="5" fillId="0" borderId="4" xfId="0" applyNumberFormat="1" applyFont="1" applyBorder="1"/>
    <xf numFmtId="3" fontId="5" fillId="0" borderId="4" xfId="0" applyNumberFormat="1" applyFont="1" applyFill="1" applyBorder="1" applyAlignment="1">
      <alignment horizontal="right"/>
    </xf>
    <xf numFmtId="3" fontId="5" fillId="0" borderId="4" xfId="0" applyNumberFormat="1" applyFont="1" applyBorder="1" applyAlignment="1">
      <alignment vertical="center" wrapText="1"/>
    </xf>
    <xf numFmtId="0" fontId="18" fillId="0" borderId="0" xfId="0" applyFont="1" applyAlignment="1">
      <alignment vertical="center" wrapText="1"/>
    </xf>
    <xf numFmtId="0" fontId="0" fillId="0" borderId="0" xfId="0" applyAlignment="1">
      <alignment wrapText="1"/>
    </xf>
    <xf numFmtId="0" fontId="27"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14" fillId="0" borderId="0" xfId="0" applyFont="1" applyFill="1" applyAlignment="1">
      <alignment vertical="top" wrapText="1"/>
    </xf>
    <xf numFmtId="0" fontId="0" fillId="0" borderId="0" xfId="0" applyFont="1" applyAlignment="1">
      <alignment vertical="top" wrapText="1"/>
    </xf>
    <xf numFmtId="0" fontId="14" fillId="0" borderId="0" xfId="0" applyFont="1" applyAlignment="1">
      <alignment horizontal="left" vertical="top" wrapText="1"/>
    </xf>
    <xf numFmtId="0" fontId="14" fillId="0" borderId="0" xfId="0" applyFont="1" applyAlignment="1">
      <alignment horizontal="left" vertical="top"/>
    </xf>
    <xf numFmtId="0" fontId="2" fillId="3" borderId="9" xfId="0" applyFont="1" applyFill="1" applyBorder="1" applyAlignment="1">
      <alignment horizontal="center"/>
    </xf>
    <xf numFmtId="0" fontId="27" fillId="2" borderId="11" xfId="0" applyFont="1" applyFill="1" applyBorder="1" applyAlignment="1">
      <alignment horizontal="center" vertical="center"/>
    </xf>
    <xf numFmtId="0" fontId="2" fillId="3" borderId="10" xfId="0" applyFont="1" applyFill="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27" fillId="2" borderId="5" xfId="0" applyFont="1"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cellXfs>
  <cellStyles count="10">
    <cellStyle name="Body_text" xfId="4"/>
    <cellStyle name="Header_row" xfId="2"/>
    <cellStyle name="Heading 1 4" xfId="6"/>
    <cellStyle name="Heading 2 4" xfId="7"/>
    <cellStyle name="Hyperlink" xfId="8" builtinId="8"/>
    <cellStyle name="Normal" xfId="0" builtinId="0"/>
    <cellStyle name="Normal 10" xfId="5"/>
    <cellStyle name="Normal 2" xfId="3"/>
    <cellStyle name="Notes_sources" xfId="9"/>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3923030</xdr:colOff>
      <xdr:row>20</xdr:row>
      <xdr:rowOff>647700</xdr:rowOff>
    </xdr:from>
    <xdr:to>
      <xdr:col>0</xdr:col>
      <xdr:colOff>5660390</xdr:colOff>
      <xdr:row>25</xdr:row>
      <xdr:rowOff>76200</xdr:rowOff>
    </xdr:to>
    <xdr:pic>
      <xdr:nvPicPr>
        <xdr:cNvPr id="2" name="Picture 1" descr="logo of the Canadian Institute for Health Information (CIHI)" title="Canadian Institute for Health Informa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23030" y="9477375"/>
          <a:ext cx="1737360" cy="838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hi.ca/02%20Dept%20Folders/AACIS/CAD/510%20Analysis%20&amp;%20Reporting/QuickStats/2015-2016/Trauma/Sports-Related%20Intracranial%20Injuries/FINAL/Sports-Related%20Intracranial%20Injuries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bargo page"/>
      <sheetName val="Intracranial Injuries"/>
      <sheetName val="Summary"/>
      <sheetName val="Notes to readers"/>
      <sheetName val="Table of contents"/>
      <sheetName val="1 ED"/>
      <sheetName val="2 Hospitalization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media@cihi.ca" TargetMode="External"/><Relationship Id="rId7" Type="http://schemas.openxmlformats.org/officeDocument/2006/relationships/hyperlink" Target="http://www.instagram.com/cihi_icis/" TargetMode="External"/><Relationship Id="rId2" Type="http://schemas.openxmlformats.org/officeDocument/2006/relationships/hyperlink" Target="https://www.cihi.ca/en/data-and-standards/access-data" TargetMode="External"/><Relationship Id="rId1" Type="http://schemas.openxmlformats.org/officeDocument/2006/relationships/hyperlink" Target="mailto:healthreports@cihi.ca" TargetMode="External"/><Relationship Id="rId6" Type="http://schemas.openxmlformats.org/officeDocument/2006/relationships/hyperlink" Target="http://www.linkedin.com/company-beta/24842/"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https://www.cihi.ca/en"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hi.ca/en/home-care-reporting-system-metadata" TargetMode="External"/><Relationship Id="rId1" Type="http://schemas.openxmlformats.org/officeDocument/2006/relationships/hyperlink" Target="http://www.cihi.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showGridLines="0" tabSelected="1" topLeftCell="A2" zoomScaleNormal="100" zoomScaleSheetLayoutView="100" workbookViewId="0"/>
  </sheetViews>
  <sheetFormatPr defaultColWidth="9.1796875" defaultRowHeight="14" x14ac:dyDescent="0.3"/>
  <cols>
    <col min="1" max="1" width="85.7265625" style="5" customWidth="1"/>
    <col min="2" max="16384" width="9.1796875" style="5"/>
  </cols>
  <sheetData>
    <row r="1" spans="1:1" s="3" customFormat="1" ht="22.5" hidden="1" customHeight="1" x14ac:dyDescent="0.3">
      <c r="A1" s="40" t="s">
        <v>0</v>
      </c>
    </row>
    <row r="2" spans="1:1" ht="140.15" customHeight="1" x14ac:dyDescent="0.3">
      <c r="A2" s="36" t="s">
        <v>1</v>
      </c>
    </row>
    <row r="3" spans="1:1" ht="126" x14ac:dyDescent="0.3">
      <c r="A3" s="37" t="s">
        <v>2</v>
      </c>
    </row>
    <row r="4" spans="1:1" ht="40" customHeight="1" x14ac:dyDescent="0.3">
      <c r="A4" s="38" t="s">
        <v>3</v>
      </c>
    </row>
    <row r="5" spans="1:1" ht="19.5" customHeight="1" x14ac:dyDescent="0.3">
      <c r="A5" s="70" t="s">
        <v>4</v>
      </c>
    </row>
    <row r="6" spans="1:1" ht="29.25" customHeight="1" x14ac:dyDescent="0.3">
      <c r="A6" s="8" t="s">
        <v>5</v>
      </c>
    </row>
    <row r="7" spans="1:1" ht="40" customHeight="1" x14ac:dyDescent="0.3">
      <c r="A7" s="7" t="s">
        <v>6</v>
      </c>
    </row>
    <row r="8" spans="1:1" ht="15" customHeight="1" x14ac:dyDescent="0.3">
      <c r="A8" s="6" t="s">
        <v>7</v>
      </c>
    </row>
    <row r="9" spans="1:1" s="9" customFormat="1" ht="29.25" customHeight="1" x14ac:dyDescent="0.35">
      <c r="A9" s="26" t="s">
        <v>8</v>
      </c>
    </row>
    <row r="10" spans="1:1" ht="15" customHeight="1" x14ac:dyDescent="0.3">
      <c r="A10" s="8" t="s">
        <v>9</v>
      </c>
    </row>
    <row r="11" spans="1:1" ht="29.25" customHeight="1" x14ac:dyDescent="0.3">
      <c r="A11" s="26" t="s">
        <v>10</v>
      </c>
    </row>
    <row r="12" spans="1:1" ht="15" customHeight="1" x14ac:dyDescent="0.3">
      <c r="A12" s="8" t="s">
        <v>11</v>
      </c>
    </row>
    <row r="13" spans="1:1" ht="29.25" customHeight="1" x14ac:dyDescent="0.3">
      <c r="A13" s="26" t="s">
        <v>12</v>
      </c>
    </row>
    <row r="14" spans="1:1" ht="15" customHeight="1" x14ac:dyDescent="0.3">
      <c r="A14" s="10" t="s">
        <v>13</v>
      </c>
    </row>
    <row r="15" spans="1:1" ht="15" customHeight="1" x14ac:dyDescent="0.3">
      <c r="A15" s="11" t="s">
        <v>14</v>
      </c>
    </row>
    <row r="16" spans="1:1" ht="15" customHeight="1" x14ac:dyDescent="0.3">
      <c r="A16" s="11" t="s">
        <v>15</v>
      </c>
    </row>
    <row r="17" spans="1:1" ht="15" customHeight="1" x14ac:dyDescent="0.3">
      <c r="A17" s="11" t="s">
        <v>16</v>
      </c>
    </row>
    <row r="18" spans="1:1" ht="15" customHeight="1" x14ac:dyDescent="0.3">
      <c r="A18" s="11" t="s">
        <v>17</v>
      </c>
    </row>
    <row r="19" spans="1:1" ht="29.25" customHeight="1" x14ac:dyDescent="0.3">
      <c r="A19" s="11" t="s">
        <v>18</v>
      </c>
    </row>
    <row r="20" spans="1:1" ht="40" customHeight="1" x14ac:dyDescent="0.3">
      <c r="A20" s="7" t="s">
        <v>19</v>
      </c>
    </row>
    <row r="21" spans="1:1" s="23" customFormat="1" ht="51.75" customHeight="1" x14ac:dyDescent="0.3">
      <c r="A21" s="39" t="s">
        <v>20</v>
      </c>
    </row>
    <row r="22" spans="1:1" ht="15" customHeight="1" x14ac:dyDescent="0.3"/>
    <row r="23" spans="1:1" ht="15" customHeight="1" x14ac:dyDescent="0.3"/>
    <row r="24" spans="1:1" ht="15" customHeight="1" x14ac:dyDescent="0.3"/>
  </sheetData>
  <hyperlinks>
    <hyperlink ref="A9" r:id="rId1"/>
    <hyperlink ref="A11" r:id="rId2" display="https://www.cihi.ca/en/data-and-standards/access-data"/>
    <hyperlink ref="A13" r:id="rId3"/>
    <hyperlink ref="A15" r:id="rId4" display="https://twitter.com/cihi_icis"/>
    <hyperlink ref="A16" r:id="rId5" display="http://www.facebook.com/CIHI.ICIS"/>
    <hyperlink ref="A17" r:id="rId6" display="http://www.linkedin.com/company-beta/24842/"/>
    <hyperlink ref="A18" r:id="rId7" display="http://www.instagram.com/cihi_icis/"/>
    <hyperlink ref="A19" r:id="rId8" display="http://www.youtube.com/user/CIHICanada"/>
    <hyperlink ref="A5" r:id="rId9" display="The following companion products are available on CIHI’s website:"/>
  </hyperlinks>
  <pageMargins left="0.75" right="0.75" top="0.75" bottom="0.75" header="0.3" footer="0.3"/>
  <pageSetup orientation="portrait" r:id="rId10"/>
  <headerFooter>
    <oddFooter>&amp;R&amp;9&amp;P&amp;L&amp;L&amp;"Arial"&amp;9© 2020 CIHI</oddFooter>
  </headerFooter>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showGridLines="0" zoomScaleNormal="100" workbookViewId="0"/>
  </sheetViews>
  <sheetFormatPr defaultColWidth="9.1796875" defaultRowHeight="14" x14ac:dyDescent="0.3"/>
  <cols>
    <col min="1" max="1" width="85.7265625" style="5" customWidth="1"/>
    <col min="2" max="16384" width="9.1796875" style="5"/>
  </cols>
  <sheetData>
    <row r="1" spans="1:1" ht="50.15" customHeight="1" x14ac:dyDescent="0.3">
      <c r="A1" s="15" t="s">
        <v>21</v>
      </c>
    </row>
    <row r="2" spans="1:1" s="23" customFormat="1" ht="60" customHeight="1" x14ac:dyDescent="0.3">
      <c r="A2" s="83" t="s">
        <v>22</v>
      </c>
    </row>
    <row r="3" spans="1:1" ht="30" customHeight="1" x14ac:dyDescent="0.3">
      <c r="A3" s="33" t="s">
        <v>23</v>
      </c>
    </row>
    <row r="4" spans="1:1" ht="40" customHeight="1" x14ac:dyDescent="0.3">
      <c r="A4" s="24" t="s">
        <v>24</v>
      </c>
    </row>
    <row r="5" spans="1:1" ht="30" customHeight="1" x14ac:dyDescent="0.3">
      <c r="A5" s="71" t="s">
        <v>25</v>
      </c>
    </row>
    <row r="6" spans="1:1" ht="75" customHeight="1" x14ac:dyDescent="0.3">
      <c r="A6" s="33" t="s">
        <v>26</v>
      </c>
    </row>
    <row r="7" spans="1:1" ht="30" customHeight="1" x14ac:dyDescent="0.3">
      <c r="A7" s="71" t="s">
        <v>27</v>
      </c>
    </row>
    <row r="8" spans="1:1" s="9" customFormat="1" ht="25" customHeight="1" x14ac:dyDescent="0.35">
      <c r="A8" s="42" t="s">
        <v>28</v>
      </c>
    </row>
    <row r="9" spans="1:1" s="9" customFormat="1" ht="90" customHeight="1" x14ac:dyDescent="0.35">
      <c r="A9" s="25" t="s">
        <v>29</v>
      </c>
    </row>
    <row r="10" spans="1:1" ht="25" customHeight="1" x14ac:dyDescent="0.3">
      <c r="A10" s="42" t="s">
        <v>30</v>
      </c>
    </row>
    <row r="11" spans="1:1" ht="60" customHeight="1" x14ac:dyDescent="0.3">
      <c r="A11" s="25" t="s">
        <v>31</v>
      </c>
    </row>
    <row r="12" spans="1:1" ht="30" customHeight="1" x14ac:dyDescent="0.3">
      <c r="A12" s="71" t="s">
        <v>32</v>
      </c>
    </row>
    <row r="13" spans="1:1" ht="61.5" customHeight="1" x14ac:dyDescent="0.3">
      <c r="A13" s="25" t="s">
        <v>33</v>
      </c>
    </row>
    <row r="14" spans="1:1" ht="21.75" customHeight="1" x14ac:dyDescent="0.3">
      <c r="A14" s="67" t="s">
        <v>34</v>
      </c>
    </row>
    <row r="15" spans="1:1" ht="51" customHeight="1" x14ac:dyDescent="0.3">
      <c r="A15" s="67" t="s">
        <v>35</v>
      </c>
    </row>
    <row r="16" spans="1:1" ht="36" customHeight="1" x14ac:dyDescent="0.3">
      <c r="A16" s="67" t="s">
        <v>36</v>
      </c>
    </row>
    <row r="17" spans="1:1" ht="45" customHeight="1" x14ac:dyDescent="0.3">
      <c r="A17" s="67" t="s">
        <v>37</v>
      </c>
    </row>
    <row r="18" spans="1:1" ht="40" customHeight="1" x14ac:dyDescent="0.3">
      <c r="A18" s="34" t="s">
        <v>38</v>
      </c>
    </row>
    <row r="19" spans="1:1" ht="189.75" customHeight="1" x14ac:dyDescent="0.3">
      <c r="A19" s="25" t="s">
        <v>39</v>
      </c>
    </row>
    <row r="20" spans="1:1" s="9" customFormat="1" ht="30" customHeight="1" x14ac:dyDescent="0.35">
      <c r="A20" s="72" t="s">
        <v>40</v>
      </c>
    </row>
    <row r="21" spans="1:1" ht="31" customHeight="1" x14ac:dyDescent="0.3">
      <c r="A21" s="25" t="s">
        <v>41</v>
      </c>
    </row>
    <row r="22" spans="1:1" ht="33" customHeight="1" x14ac:dyDescent="0.3">
      <c r="A22" s="25" t="s">
        <v>42</v>
      </c>
    </row>
    <row r="23" spans="1:1" ht="41.25" customHeight="1" x14ac:dyDescent="0.3">
      <c r="A23" s="25" t="s">
        <v>43</v>
      </c>
    </row>
    <row r="24" spans="1:1" s="19" customFormat="1" ht="40" customHeight="1" x14ac:dyDescent="0.3">
      <c r="A24" s="34" t="s">
        <v>44</v>
      </c>
    </row>
    <row r="25" spans="1:1" s="19" customFormat="1" x14ac:dyDescent="0.3">
      <c r="A25" s="43" t="s">
        <v>45</v>
      </c>
    </row>
    <row r="26" spans="1:1" s="20" customFormat="1" x14ac:dyDescent="0.35">
      <c r="A26" s="43" t="s">
        <v>46</v>
      </c>
    </row>
    <row r="27" spans="1:1" x14ac:dyDescent="0.3">
      <c r="A27" s="16"/>
    </row>
    <row r="28" spans="1:1" x14ac:dyDescent="0.3">
      <c r="A28" s="35"/>
    </row>
    <row r="29" spans="1:1" ht="14.5" x14ac:dyDescent="0.3">
      <c r="A29" s="14"/>
    </row>
    <row r="30" spans="1:1" ht="14.5" x14ac:dyDescent="0.3">
      <c r="A30" s="14"/>
    </row>
  </sheetData>
  <hyperlinks>
    <hyperlink ref="A25" r:id="rId1"/>
    <hyperlink ref="A26" r:id="rId2"/>
  </hyperlinks>
  <pageMargins left="0.75" right="0.75" top="0.75" bottom="0.75" header="0.3" footer="0.3"/>
  <pageSetup orientation="portrait" r:id="rId3"/>
  <headerFooter>
    <oddFooter>&amp;R&amp;9&amp;P&amp;L&amp;L&amp;"Arial"&amp;9© 2020 CIHI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zoomScaleNormal="100" zoomScaleSheetLayoutView="100" workbookViewId="0"/>
  </sheetViews>
  <sheetFormatPr defaultColWidth="9.1796875" defaultRowHeight="14" x14ac:dyDescent="0.3"/>
  <cols>
    <col min="1" max="1" width="89.1796875" style="5" customWidth="1"/>
    <col min="2" max="16384" width="9.1796875" style="5"/>
  </cols>
  <sheetData>
    <row r="1" spans="1:15" ht="50.15" customHeight="1" x14ac:dyDescent="0.3">
      <c r="A1" s="4" t="s">
        <v>47</v>
      </c>
    </row>
    <row r="2" spans="1:15" s="12" customFormat="1" ht="54" customHeight="1" x14ac:dyDescent="0.35">
      <c r="A2" s="44" t="s">
        <v>48</v>
      </c>
    </row>
    <row r="3" spans="1:15" s="12" customFormat="1" ht="42" x14ac:dyDescent="0.35">
      <c r="A3" s="26" t="s">
        <v>49</v>
      </c>
      <c r="B3" s="26"/>
      <c r="C3" s="26"/>
      <c r="D3" s="26"/>
      <c r="E3" s="26"/>
      <c r="F3" s="26"/>
      <c r="G3" s="26"/>
      <c r="H3" s="26"/>
      <c r="I3" s="26"/>
      <c r="J3" s="26"/>
      <c r="K3" s="26"/>
      <c r="L3" s="26"/>
      <c r="M3" s="26"/>
      <c r="N3" s="26"/>
      <c r="O3" s="26"/>
    </row>
    <row r="4" spans="1:15" s="12" customFormat="1" ht="50.15" customHeight="1" x14ac:dyDescent="0.35">
      <c r="A4" s="26" t="s">
        <v>50</v>
      </c>
      <c r="B4" s="26"/>
      <c r="C4" s="26"/>
      <c r="D4" s="26"/>
      <c r="E4" s="26"/>
      <c r="F4" s="26"/>
      <c r="G4" s="26"/>
      <c r="H4" s="26"/>
      <c r="I4" s="26"/>
      <c r="J4" s="26"/>
      <c r="K4" s="26"/>
      <c r="L4" s="26"/>
      <c r="M4" s="26"/>
      <c r="N4" s="26"/>
      <c r="O4" s="26"/>
    </row>
    <row r="5" spans="1:15" s="12" customFormat="1" ht="33" customHeight="1" x14ac:dyDescent="0.35">
      <c r="A5" s="13"/>
    </row>
    <row r="6" spans="1:15" s="12" customFormat="1" ht="33" customHeight="1" x14ac:dyDescent="0.35">
      <c r="A6" s="13"/>
    </row>
    <row r="7" spans="1:15" s="12" customFormat="1" ht="33" customHeight="1" x14ac:dyDescent="0.35">
      <c r="A7" s="13"/>
    </row>
    <row r="8" spans="1:15" s="12" customFormat="1" ht="19.5" customHeight="1" x14ac:dyDescent="0.35">
      <c r="A8" s="13"/>
    </row>
    <row r="9" spans="1:15" s="12" customFormat="1" ht="19.5" customHeight="1" x14ac:dyDescent="0.35">
      <c r="A9" s="13"/>
    </row>
    <row r="10" spans="1:15" ht="19.5" customHeight="1" x14ac:dyDescent="0.3"/>
    <row r="11" spans="1:15" ht="19.5" customHeight="1" x14ac:dyDescent="0.3"/>
    <row r="12" spans="1:15" ht="19.5" customHeight="1" x14ac:dyDescent="0.3"/>
    <row r="13" spans="1:15" ht="19.5" customHeight="1" x14ac:dyDescent="0.3"/>
    <row r="14" spans="1:15" ht="19.5" customHeight="1" x14ac:dyDescent="0.3"/>
    <row r="15" spans="1:15" ht="19.5" customHeight="1" x14ac:dyDescent="0.3"/>
    <row r="16" spans="1:15" ht="19.5" customHeight="1" x14ac:dyDescent="0.3"/>
    <row r="17" ht="19.5" customHeight="1" x14ac:dyDescent="0.3"/>
    <row r="18" ht="19.5" customHeight="1" x14ac:dyDescent="0.3"/>
    <row r="19" ht="19.5" customHeight="1" x14ac:dyDescent="0.3"/>
    <row r="20" ht="19.5" customHeight="1" x14ac:dyDescent="0.3"/>
    <row r="21" ht="19.5" customHeight="1" x14ac:dyDescent="0.3"/>
    <row r="22" ht="19.5" customHeight="1" x14ac:dyDescent="0.3"/>
    <row r="23" ht="19.5" customHeight="1" x14ac:dyDescent="0.3"/>
    <row r="24" ht="19.5" customHeight="1" x14ac:dyDescent="0.3"/>
    <row r="25" ht="19.5" customHeight="1" x14ac:dyDescent="0.3"/>
    <row r="26" ht="19.5" customHeight="1" x14ac:dyDescent="0.3"/>
    <row r="27" ht="19.5" customHeight="1" x14ac:dyDescent="0.3"/>
    <row r="28" ht="19.5" customHeight="1" x14ac:dyDescent="0.3"/>
    <row r="29" ht="19.5" customHeight="1" x14ac:dyDescent="0.3"/>
    <row r="30" ht="19.5" customHeight="1" x14ac:dyDescent="0.3"/>
    <row r="31" ht="19.5" customHeight="1" x14ac:dyDescent="0.3"/>
    <row r="32" ht="19.5" customHeight="1" x14ac:dyDescent="0.3"/>
    <row r="33" ht="19.5" customHeight="1" x14ac:dyDescent="0.3"/>
    <row r="34" ht="19.5" customHeight="1" x14ac:dyDescent="0.3"/>
  </sheetData>
  <hyperlinks>
    <hyperlink ref="A2" location="'1. Screening assessments'!A1" display="Table 1: Number of community and hospital interRAI contact assessments (screening assessments) completd by phone and in person, by participating provinces/territories, March to June 2019 and March to June 2020"/>
    <hyperlink ref="A3:O3" location="'2. Home care assessments'!A1" display="'2. Home care assessments'!A1"/>
    <hyperlink ref="A4:O4" location="'2. Home care assessments'!A1" display="'2. Home care assessments'!A1"/>
    <hyperlink ref="A4" location="'2. Home care assessments'!A24" display="'2. Home care assessments'!A24"/>
  </hyperlinks>
  <pageMargins left="0.75" right="0.75" top="0.75" bottom="0.75" header="0.3" footer="0.3"/>
  <pageSetup fitToWidth="0" fitToHeight="0" orientation="portrait" r:id="rId1"/>
  <headerFooter>
    <oddFooter>&amp;R&amp;9&amp;P&amp;L&amp;L&amp;"Arial"&amp;9© 2020 CIHI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showGridLines="0" topLeftCell="A2" zoomScaleNormal="100" workbookViewId="0"/>
  </sheetViews>
  <sheetFormatPr defaultRowHeight="14.5" x14ac:dyDescent="0.35"/>
  <cols>
    <col min="1" max="1" width="26" customWidth="1"/>
    <col min="2" max="2" width="32.26953125" customWidth="1"/>
    <col min="3" max="18" width="15.54296875" customWidth="1"/>
  </cols>
  <sheetData>
    <row r="1" spans="1:10" s="21" customFormat="1" hidden="1" x14ac:dyDescent="0.35">
      <c r="A1" s="41" t="s">
        <v>51</v>
      </c>
    </row>
    <row r="2" spans="1:10" ht="24" customHeight="1" x14ac:dyDescent="0.35">
      <c r="A2" s="18" t="s">
        <v>52</v>
      </c>
    </row>
    <row r="3" spans="1:10" s="45" customFormat="1" ht="35.25" customHeight="1" x14ac:dyDescent="0.35">
      <c r="A3" s="110" t="s">
        <v>53</v>
      </c>
      <c r="B3" s="111"/>
      <c r="C3" s="111"/>
      <c r="D3" s="111"/>
      <c r="E3" s="111"/>
      <c r="F3" s="111"/>
      <c r="G3" s="111"/>
      <c r="H3" s="111"/>
    </row>
    <row r="4" spans="1:10" ht="15" customHeight="1" x14ac:dyDescent="0.35">
      <c r="A4" s="47"/>
      <c r="B4" s="51"/>
      <c r="C4" s="107" t="s">
        <v>54</v>
      </c>
      <c r="D4" s="107"/>
      <c r="E4" s="107"/>
      <c r="F4" s="107"/>
      <c r="G4" s="107"/>
      <c r="H4" s="108"/>
    </row>
    <row r="5" spans="1:10" ht="15" customHeight="1" x14ac:dyDescent="0.35">
      <c r="A5" s="48"/>
      <c r="B5" s="32"/>
      <c r="C5" s="106" t="s">
        <v>55</v>
      </c>
      <c r="D5" s="106"/>
      <c r="E5" s="106" t="s">
        <v>56</v>
      </c>
      <c r="F5" s="106"/>
      <c r="G5" s="106" t="s">
        <v>57</v>
      </c>
      <c r="H5" s="109"/>
    </row>
    <row r="6" spans="1:10" ht="15" customHeight="1" x14ac:dyDescent="0.35">
      <c r="A6" s="49" t="s">
        <v>58</v>
      </c>
      <c r="B6" s="50" t="s">
        <v>59</v>
      </c>
      <c r="C6" s="68" t="s">
        <v>60</v>
      </c>
      <c r="D6" s="68" t="s">
        <v>61</v>
      </c>
      <c r="E6" s="68" t="s">
        <v>62</v>
      </c>
      <c r="F6" s="68" t="s">
        <v>63</v>
      </c>
      <c r="G6" s="68" t="s">
        <v>64</v>
      </c>
      <c r="H6" s="68" t="s">
        <v>65</v>
      </c>
    </row>
    <row r="7" spans="1:10" ht="15" customHeight="1" x14ac:dyDescent="0.35">
      <c r="A7" s="89" t="s">
        <v>66</v>
      </c>
      <c r="B7" s="46" t="s">
        <v>67</v>
      </c>
      <c r="C7" s="93">
        <v>15</v>
      </c>
      <c r="D7" s="93">
        <v>291</v>
      </c>
      <c r="E7" s="93">
        <v>15</v>
      </c>
      <c r="F7" s="93">
        <v>159</v>
      </c>
      <c r="G7" s="94">
        <f>(E7-C7)/C7</f>
        <v>0</v>
      </c>
      <c r="H7" s="95">
        <f>(F7-D7)/D7</f>
        <v>-0.45360824742268041</v>
      </c>
    </row>
    <row r="8" spans="1:10" ht="15" customHeight="1" x14ac:dyDescent="0.35">
      <c r="A8" s="90" t="s">
        <v>66</v>
      </c>
      <c r="B8" s="96" t="s">
        <v>68</v>
      </c>
      <c r="C8" s="97">
        <v>105</v>
      </c>
      <c r="D8" s="97">
        <v>7699</v>
      </c>
      <c r="E8" s="98">
        <v>82</v>
      </c>
      <c r="F8" s="93">
        <v>5141</v>
      </c>
      <c r="G8" s="94">
        <f t="shared" ref="G8:G31" si="0">(E8-C8)/C8</f>
        <v>-0.21904761904761905</v>
      </c>
      <c r="H8" s="95">
        <f t="shared" ref="H8:H31" si="1">(F8-D8)/D8</f>
        <v>-0.33225094168073777</v>
      </c>
      <c r="I8" s="82"/>
      <c r="J8" s="82"/>
    </row>
    <row r="9" spans="1:10" ht="15" customHeight="1" x14ac:dyDescent="0.35">
      <c r="A9" s="90" t="s">
        <v>66</v>
      </c>
      <c r="B9" s="99" t="s">
        <v>69</v>
      </c>
      <c r="C9" s="97">
        <v>236</v>
      </c>
      <c r="D9" s="97">
        <v>11902</v>
      </c>
      <c r="E9" s="97">
        <v>187</v>
      </c>
      <c r="F9" s="97">
        <v>9410</v>
      </c>
      <c r="G9" s="94">
        <f t="shared" si="0"/>
        <v>-0.2076271186440678</v>
      </c>
      <c r="H9" s="95">
        <f t="shared" si="1"/>
        <v>-0.20937657536548479</v>
      </c>
    </row>
    <row r="10" spans="1:10" ht="15" customHeight="1" x14ac:dyDescent="0.35">
      <c r="A10" s="90" t="s">
        <v>66</v>
      </c>
      <c r="B10" s="99" t="s">
        <v>70</v>
      </c>
      <c r="C10" s="97">
        <v>10</v>
      </c>
      <c r="D10" s="97">
        <v>3277</v>
      </c>
      <c r="E10" s="97">
        <v>13</v>
      </c>
      <c r="F10" s="97">
        <v>3724</v>
      </c>
      <c r="G10" s="94">
        <f t="shared" si="0"/>
        <v>0.3</v>
      </c>
      <c r="H10" s="95">
        <f t="shared" si="1"/>
        <v>0.1364052487030821</v>
      </c>
      <c r="I10" s="82"/>
      <c r="J10" s="82"/>
    </row>
    <row r="11" spans="1:10" ht="15" customHeight="1" x14ac:dyDescent="0.35">
      <c r="A11" s="76" t="s">
        <v>66</v>
      </c>
      <c r="B11" s="100" t="s">
        <v>71</v>
      </c>
      <c r="C11" s="103">
        <v>382</v>
      </c>
      <c r="D11" s="103">
        <v>22789</v>
      </c>
      <c r="E11" s="103">
        <v>313</v>
      </c>
      <c r="F11" s="103">
        <v>17689</v>
      </c>
      <c r="G11" s="94">
        <f t="shared" si="0"/>
        <v>-0.1806282722513089</v>
      </c>
      <c r="H11" s="95">
        <f t="shared" si="1"/>
        <v>-0.22379218043793059</v>
      </c>
    </row>
    <row r="12" spans="1:10" ht="15" customHeight="1" x14ac:dyDescent="0.35">
      <c r="A12" s="91" t="s">
        <v>72</v>
      </c>
      <c r="B12" s="46" t="s">
        <v>67</v>
      </c>
      <c r="C12" s="97">
        <v>17</v>
      </c>
      <c r="D12" s="97">
        <v>267</v>
      </c>
      <c r="E12" s="97">
        <v>11</v>
      </c>
      <c r="F12" s="97">
        <v>68</v>
      </c>
      <c r="G12" s="94">
        <f>(E12-C12)/C12</f>
        <v>-0.35294117647058826</v>
      </c>
      <c r="H12" s="95">
        <f t="shared" si="1"/>
        <v>-0.74531835205992514</v>
      </c>
    </row>
    <row r="13" spans="1:10" ht="15" customHeight="1" x14ac:dyDescent="0.35">
      <c r="A13" s="90" t="s">
        <v>72</v>
      </c>
      <c r="B13" s="96" t="s">
        <v>68</v>
      </c>
      <c r="C13" s="101">
        <v>95</v>
      </c>
      <c r="D13" s="101">
        <v>7435</v>
      </c>
      <c r="E13" s="101">
        <v>69</v>
      </c>
      <c r="F13" s="101">
        <v>1733</v>
      </c>
      <c r="G13" s="94">
        <f t="shared" si="0"/>
        <v>-0.27368421052631581</v>
      </c>
      <c r="H13" s="95">
        <f t="shared" si="1"/>
        <v>-0.76691324815063888</v>
      </c>
      <c r="I13" s="82"/>
      <c r="J13" s="82"/>
    </row>
    <row r="14" spans="1:10" ht="15" customHeight="1" x14ac:dyDescent="0.35">
      <c r="A14" s="90" t="s">
        <v>72</v>
      </c>
      <c r="B14" s="99" t="s">
        <v>69</v>
      </c>
      <c r="C14" s="101">
        <v>219</v>
      </c>
      <c r="D14" s="101">
        <v>11605</v>
      </c>
      <c r="E14" s="101">
        <v>125</v>
      </c>
      <c r="F14" s="101">
        <v>7389</v>
      </c>
      <c r="G14" s="94">
        <f t="shared" si="0"/>
        <v>-0.42922374429223742</v>
      </c>
      <c r="H14" s="95">
        <f t="shared" si="1"/>
        <v>-0.36329168461869882</v>
      </c>
      <c r="I14" s="82"/>
      <c r="J14" s="82"/>
    </row>
    <row r="15" spans="1:10" ht="15" customHeight="1" x14ac:dyDescent="0.35">
      <c r="A15" s="90" t="s">
        <v>72</v>
      </c>
      <c r="B15" s="99" t="s">
        <v>70</v>
      </c>
      <c r="C15" s="102">
        <v>10</v>
      </c>
      <c r="D15" s="101">
        <v>3277</v>
      </c>
      <c r="E15" s="101">
        <v>25</v>
      </c>
      <c r="F15" s="101">
        <v>4421</v>
      </c>
      <c r="G15" s="94">
        <f t="shared" si="0"/>
        <v>1.5</v>
      </c>
      <c r="H15" s="95">
        <f t="shared" si="1"/>
        <v>0.34909978638999084</v>
      </c>
      <c r="I15" s="82"/>
      <c r="J15" s="82"/>
    </row>
    <row r="16" spans="1:10" ht="15" customHeight="1" x14ac:dyDescent="0.35">
      <c r="A16" s="76" t="s">
        <v>72</v>
      </c>
      <c r="B16" s="100" t="s">
        <v>71</v>
      </c>
      <c r="C16" s="103">
        <v>383</v>
      </c>
      <c r="D16" s="103">
        <v>22234</v>
      </c>
      <c r="E16" s="103">
        <v>240</v>
      </c>
      <c r="F16" s="103">
        <v>13186</v>
      </c>
      <c r="G16" s="94">
        <f t="shared" si="0"/>
        <v>-0.37336814621409919</v>
      </c>
      <c r="H16" s="95">
        <f t="shared" si="1"/>
        <v>-0.40694431951065935</v>
      </c>
    </row>
    <row r="17" spans="1:10" ht="15" customHeight="1" x14ac:dyDescent="0.35">
      <c r="A17" s="91" t="s">
        <v>73</v>
      </c>
      <c r="B17" s="46" t="s">
        <v>67</v>
      </c>
      <c r="C17" s="102">
        <v>14</v>
      </c>
      <c r="D17" s="101">
        <v>253</v>
      </c>
      <c r="E17" s="101">
        <v>11</v>
      </c>
      <c r="F17" s="78">
        <v>70</v>
      </c>
      <c r="G17" s="94">
        <f t="shared" si="0"/>
        <v>-0.21428571428571427</v>
      </c>
      <c r="H17" s="95">
        <f t="shared" si="1"/>
        <v>-0.72332015810276684</v>
      </c>
    </row>
    <row r="18" spans="1:10" ht="15" customHeight="1" x14ac:dyDescent="0.35">
      <c r="A18" s="90" t="s">
        <v>73</v>
      </c>
      <c r="B18" s="96" t="s">
        <v>68</v>
      </c>
      <c r="C18" s="102">
        <v>94</v>
      </c>
      <c r="D18" s="101">
        <v>7866</v>
      </c>
      <c r="E18" s="101">
        <v>63</v>
      </c>
      <c r="F18" s="101">
        <v>1675</v>
      </c>
      <c r="G18" s="94">
        <f t="shared" si="0"/>
        <v>-0.32978723404255317</v>
      </c>
      <c r="H18" s="95">
        <f t="shared" si="1"/>
        <v>-0.78705822527332825</v>
      </c>
      <c r="I18" s="82"/>
      <c r="J18" s="82"/>
    </row>
    <row r="19" spans="1:10" ht="15" customHeight="1" x14ac:dyDescent="0.35">
      <c r="A19" s="90" t="s">
        <v>73</v>
      </c>
      <c r="B19" s="99" t="s">
        <v>69</v>
      </c>
      <c r="C19" s="102">
        <v>224</v>
      </c>
      <c r="D19" s="101">
        <v>12143</v>
      </c>
      <c r="E19" s="101">
        <v>162</v>
      </c>
      <c r="F19" s="101">
        <v>8227</v>
      </c>
      <c r="G19" s="94">
        <f t="shared" si="0"/>
        <v>-0.2767857142857143</v>
      </c>
      <c r="H19" s="95">
        <f t="shared" si="1"/>
        <v>-0.32249032364325125</v>
      </c>
      <c r="I19" s="82"/>
      <c r="J19" s="82"/>
    </row>
    <row r="20" spans="1:10" ht="15" customHeight="1" x14ac:dyDescent="0.35">
      <c r="A20" s="90" t="s">
        <v>73</v>
      </c>
      <c r="B20" s="99" t="s">
        <v>70</v>
      </c>
      <c r="C20" s="101">
        <v>8</v>
      </c>
      <c r="D20" s="101">
        <v>3425</v>
      </c>
      <c r="E20" s="101">
        <v>23</v>
      </c>
      <c r="F20" s="101">
        <v>5134</v>
      </c>
      <c r="G20" s="94">
        <f t="shared" si="0"/>
        <v>1.875</v>
      </c>
      <c r="H20" s="95">
        <f t="shared" si="1"/>
        <v>0.498978102189781</v>
      </c>
      <c r="I20" s="82"/>
      <c r="J20" s="82"/>
    </row>
    <row r="21" spans="1:10" ht="15" customHeight="1" x14ac:dyDescent="0.35">
      <c r="A21" s="76" t="s">
        <v>73</v>
      </c>
      <c r="B21" s="100" t="s">
        <v>71</v>
      </c>
      <c r="C21" s="103">
        <v>382</v>
      </c>
      <c r="D21" s="103">
        <v>23243</v>
      </c>
      <c r="E21" s="103">
        <v>260</v>
      </c>
      <c r="F21" s="103">
        <v>14689</v>
      </c>
      <c r="G21" s="94">
        <f t="shared" si="0"/>
        <v>-0.3193717277486911</v>
      </c>
      <c r="H21" s="95">
        <f t="shared" si="1"/>
        <v>-0.36802478165469171</v>
      </c>
    </row>
    <row r="22" spans="1:10" ht="15" customHeight="1" x14ac:dyDescent="0.35">
      <c r="A22" s="91" t="s">
        <v>74</v>
      </c>
      <c r="B22" s="46" t="s">
        <v>67</v>
      </c>
      <c r="C22" s="101">
        <v>9</v>
      </c>
      <c r="D22" s="101">
        <v>214</v>
      </c>
      <c r="E22" s="101">
        <v>10</v>
      </c>
      <c r="F22" s="101">
        <v>70</v>
      </c>
      <c r="G22" s="94">
        <f t="shared" si="0"/>
        <v>0.1111111111111111</v>
      </c>
      <c r="H22" s="95">
        <f t="shared" si="1"/>
        <v>-0.67289719626168221</v>
      </c>
    </row>
    <row r="23" spans="1:10" ht="15" customHeight="1" x14ac:dyDescent="0.35">
      <c r="A23" s="90" t="s">
        <v>74</v>
      </c>
      <c r="B23" s="96" t="s">
        <v>68</v>
      </c>
      <c r="C23" s="101">
        <v>66</v>
      </c>
      <c r="D23" s="101">
        <v>7243</v>
      </c>
      <c r="E23" s="101">
        <v>83</v>
      </c>
      <c r="F23" s="101">
        <v>2093</v>
      </c>
      <c r="G23" s="94">
        <f t="shared" si="0"/>
        <v>0.25757575757575757</v>
      </c>
      <c r="H23" s="95">
        <f t="shared" si="1"/>
        <v>-0.71103134060472184</v>
      </c>
      <c r="I23" s="82"/>
      <c r="J23" s="82"/>
    </row>
    <row r="24" spans="1:10" ht="15" customHeight="1" x14ac:dyDescent="0.35">
      <c r="A24" s="90" t="s">
        <v>74</v>
      </c>
      <c r="B24" s="99" t="s">
        <v>69</v>
      </c>
      <c r="C24" s="101">
        <v>192</v>
      </c>
      <c r="D24" s="101">
        <v>11750</v>
      </c>
      <c r="E24" s="101">
        <v>207</v>
      </c>
      <c r="F24" s="101">
        <v>9590</v>
      </c>
      <c r="G24" s="94">
        <f t="shared" si="0"/>
        <v>7.8125E-2</v>
      </c>
      <c r="H24" s="95">
        <f t="shared" si="1"/>
        <v>-0.18382978723404256</v>
      </c>
      <c r="I24" s="82"/>
      <c r="J24" s="82"/>
    </row>
    <row r="25" spans="1:10" ht="15" customHeight="1" x14ac:dyDescent="0.35">
      <c r="A25" s="90" t="s">
        <v>74</v>
      </c>
      <c r="B25" s="99" t="s">
        <v>70</v>
      </c>
      <c r="C25" s="101">
        <v>12</v>
      </c>
      <c r="D25" s="101">
        <v>3082</v>
      </c>
      <c r="E25" s="101">
        <v>23</v>
      </c>
      <c r="F25" s="101">
        <v>5381</v>
      </c>
      <c r="G25" s="94">
        <f t="shared" si="0"/>
        <v>0.91666666666666663</v>
      </c>
      <c r="H25" s="95">
        <f t="shared" si="1"/>
        <v>0.74594419208306295</v>
      </c>
      <c r="I25" s="82"/>
      <c r="J25" s="82"/>
    </row>
    <row r="26" spans="1:10" ht="15" customHeight="1" x14ac:dyDescent="0.35">
      <c r="A26" s="76" t="s">
        <v>74</v>
      </c>
      <c r="B26" s="100" t="s">
        <v>71</v>
      </c>
      <c r="C26" s="103">
        <v>301</v>
      </c>
      <c r="D26" s="103">
        <v>21796</v>
      </c>
      <c r="E26" s="103">
        <v>317</v>
      </c>
      <c r="F26" s="103">
        <v>16688</v>
      </c>
      <c r="G26" s="94">
        <f t="shared" si="0"/>
        <v>5.3156146179401995E-2</v>
      </c>
      <c r="H26" s="95">
        <f t="shared" si="1"/>
        <v>-0.2343549275096348</v>
      </c>
    </row>
    <row r="27" spans="1:10" ht="15" customHeight="1" x14ac:dyDescent="0.35">
      <c r="A27" s="92" t="s">
        <v>75</v>
      </c>
      <c r="B27" s="46" t="s">
        <v>67</v>
      </c>
      <c r="C27" s="101">
        <f t="shared" ref="C27:F31" si="2">C7+C12+C17+C22</f>
        <v>55</v>
      </c>
      <c r="D27" s="101">
        <f t="shared" si="2"/>
        <v>1025</v>
      </c>
      <c r="E27" s="101">
        <f t="shared" si="2"/>
        <v>47</v>
      </c>
      <c r="F27" s="101">
        <f t="shared" si="2"/>
        <v>367</v>
      </c>
      <c r="G27" s="94">
        <f t="shared" si="0"/>
        <v>-0.14545454545454545</v>
      </c>
      <c r="H27" s="95">
        <f t="shared" si="1"/>
        <v>-0.64195121951219514</v>
      </c>
    </row>
    <row r="28" spans="1:10" ht="15" customHeight="1" x14ac:dyDescent="0.35">
      <c r="A28" s="90" t="s">
        <v>75</v>
      </c>
      <c r="B28" s="96" t="s">
        <v>68</v>
      </c>
      <c r="C28" s="101">
        <f t="shared" si="2"/>
        <v>360</v>
      </c>
      <c r="D28" s="101">
        <f t="shared" si="2"/>
        <v>30243</v>
      </c>
      <c r="E28" s="101">
        <f t="shared" si="2"/>
        <v>297</v>
      </c>
      <c r="F28" s="101">
        <f t="shared" si="2"/>
        <v>10642</v>
      </c>
      <c r="G28" s="94">
        <f t="shared" si="0"/>
        <v>-0.17499999999999999</v>
      </c>
      <c r="H28" s="95">
        <f t="shared" si="1"/>
        <v>-0.64811691961776274</v>
      </c>
      <c r="I28" s="82"/>
      <c r="J28" s="82"/>
    </row>
    <row r="29" spans="1:10" ht="15" customHeight="1" x14ac:dyDescent="0.35">
      <c r="A29" s="90" t="s">
        <v>75</v>
      </c>
      <c r="B29" s="99" t="s">
        <v>69</v>
      </c>
      <c r="C29" s="101">
        <f t="shared" si="2"/>
        <v>871</v>
      </c>
      <c r="D29" s="101">
        <f t="shared" si="2"/>
        <v>47400</v>
      </c>
      <c r="E29" s="101">
        <f t="shared" si="2"/>
        <v>681</v>
      </c>
      <c r="F29" s="101">
        <f t="shared" si="2"/>
        <v>34616</v>
      </c>
      <c r="G29" s="94">
        <f t="shared" si="0"/>
        <v>-0.21814006888633755</v>
      </c>
      <c r="H29" s="95">
        <f t="shared" si="1"/>
        <v>-0.26970464135021099</v>
      </c>
      <c r="I29" s="82"/>
      <c r="J29" s="82"/>
    </row>
    <row r="30" spans="1:10" ht="15" customHeight="1" x14ac:dyDescent="0.35">
      <c r="A30" s="90" t="s">
        <v>75</v>
      </c>
      <c r="B30" s="99" t="s">
        <v>70</v>
      </c>
      <c r="C30" s="101">
        <f t="shared" si="2"/>
        <v>40</v>
      </c>
      <c r="D30" s="101">
        <f t="shared" si="2"/>
        <v>13061</v>
      </c>
      <c r="E30" s="101">
        <f t="shared" si="2"/>
        <v>84</v>
      </c>
      <c r="F30" s="101">
        <f t="shared" si="2"/>
        <v>18660</v>
      </c>
      <c r="G30" s="94">
        <f t="shared" si="0"/>
        <v>1.1000000000000001</v>
      </c>
      <c r="H30" s="95">
        <f t="shared" si="1"/>
        <v>0.42868080545134368</v>
      </c>
      <c r="I30" s="82"/>
      <c r="J30" s="82"/>
    </row>
    <row r="31" spans="1:10" ht="15" customHeight="1" x14ac:dyDescent="0.35">
      <c r="A31" s="76" t="s">
        <v>75</v>
      </c>
      <c r="B31" s="100" t="s">
        <v>71</v>
      </c>
      <c r="C31" s="101">
        <f>C11+C16+C21+C26</f>
        <v>1448</v>
      </c>
      <c r="D31" s="101">
        <f t="shared" si="2"/>
        <v>90062</v>
      </c>
      <c r="E31" s="101">
        <f t="shared" si="2"/>
        <v>1130</v>
      </c>
      <c r="F31" s="101">
        <f t="shared" si="2"/>
        <v>62252</v>
      </c>
      <c r="G31" s="94">
        <f t="shared" si="0"/>
        <v>-0.21961325966850828</v>
      </c>
      <c r="H31" s="95">
        <f t="shared" si="1"/>
        <v>-0.30878727987386467</v>
      </c>
    </row>
    <row r="32" spans="1:10" ht="17.25" customHeight="1" x14ac:dyDescent="0.35">
      <c r="A32" s="27" t="s">
        <v>76</v>
      </c>
      <c r="B32" s="28"/>
      <c r="C32" s="28"/>
      <c r="D32" s="28"/>
      <c r="E32" s="28"/>
      <c r="F32" s="28"/>
      <c r="G32" s="28"/>
      <c r="H32" s="28"/>
    </row>
    <row r="33" spans="1:27" ht="12" customHeight="1" x14ac:dyDescent="0.35">
      <c r="A33" s="17" t="s">
        <v>77</v>
      </c>
      <c r="B33" s="28"/>
      <c r="C33" s="28"/>
      <c r="D33" s="28"/>
      <c r="E33" s="28"/>
      <c r="F33" s="28"/>
      <c r="G33" s="28"/>
      <c r="H33" s="28"/>
      <c r="I33" s="14"/>
    </row>
    <row r="34" spans="1:27" s="22" customFormat="1" ht="24" customHeight="1" x14ac:dyDescent="0.35">
      <c r="A34" s="104" t="s">
        <v>117</v>
      </c>
      <c r="B34" s="105"/>
      <c r="C34" s="105"/>
      <c r="D34" s="105"/>
      <c r="E34" s="105"/>
      <c r="F34" s="105"/>
      <c r="G34" s="105"/>
      <c r="H34" s="105"/>
    </row>
    <row r="35" spans="1:27" ht="12" customHeight="1" x14ac:dyDescent="0.35">
      <c r="A35" s="17" t="s">
        <v>78</v>
      </c>
      <c r="B35" s="28"/>
      <c r="C35" s="28"/>
      <c r="D35" s="28"/>
      <c r="E35" s="28"/>
      <c r="F35" s="28"/>
      <c r="G35" s="28"/>
      <c r="H35" s="28"/>
      <c r="I35" s="14"/>
    </row>
    <row r="36" spans="1:27" ht="12" customHeight="1" x14ac:dyDescent="0.35">
      <c r="A36" s="17" t="s">
        <v>79</v>
      </c>
      <c r="B36" s="28"/>
      <c r="C36" s="28"/>
      <c r="D36" s="28"/>
      <c r="E36" s="28"/>
      <c r="F36" s="28"/>
      <c r="G36" s="28"/>
      <c r="H36" s="28"/>
      <c r="I36" s="14"/>
    </row>
    <row r="37" spans="1:27" ht="12" customHeight="1" x14ac:dyDescent="0.35">
      <c r="A37" s="17" t="s">
        <v>80</v>
      </c>
      <c r="B37" s="28"/>
      <c r="C37" s="28"/>
      <c r="D37" s="28"/>
      <c r="E37" s="28"/>
      <c r="F37" s="28"/>
      <c r="G37" s="28"/>
      <c r="H37" s="28"/>
      <c r="I37" s="14"/>
    </row>
    <row r="38" spans="1:27" ht="12" customHeight="1" x14ac:dyDescent="0.35">
      <c r="A38" s="29" t="s">
        <v>81</v>
      </c>
      <c r="B38" s="28"/>
      <c r="C38" s="28"/>
      <c r="D38" s="28"/>
      <c r="E38" s="28"/>
      <c r="F38" s="28"/>
      <c r="G38" s="28"/>
      <c r="H38" s="28"/>
      <c r="I38" s="14"/>
    </row>
    <row r="39" spans="1:27" ht="12" customHeight="1" x14ac:dyDescent="0.35">
      <c r="A39" s="17" t="s">
        <v>82</v>
      </c>
      <c r="B39" s="28"/>
      <c r="C39" s="28"/>
      <c r="D39" s="28"/>
      <c r="E39" s="28"/>
      <c r="F39" s="28"/>
      <c r="G39" s="28"/>
      <c r="H39" s="28"/>
      <c r="I39" s="14"/>
    </row>
    <row r="43" spans="1:27" ht="15" customHeight="1" x14ac:dyDescent="0.35"/>
    <row r="46" spans="1:27" s="2" customFormat="1" x14ac:dyDescent="0.35">
      <c r="A46"/>
      <c r="B46"/>
      <c r="C46"/>
      <c r="D46"/>
      <c r="E46"/>
      <c r="F46"/>
      <c r="G46"/>
      <c r="H46"/>
      <c r="I46"/>
      <c r="J46"/>
      <c r="K46"/>
      <c r="L46"/>
      <c r="M46"/>
      <c r="N46"/>
      <c r="O46"/>
      <c r="P46"/>
      <c r="Q46"/>
      <c r="R46"/>
      <c r="S46"/>
      <c r="T46"/>
      <c r="U46"/>
      <c r="V46"/>
      <c r="W46"/>
      <c r="X46"/>
      <c r="Y46"/>
      <c r="Z46"/>
      <c r="AA46"/>
    </row>
    <row r="64" ht="14.5" customHeight="1" x14ac:dyDescent="0.35"/>
  </sheetData>
  <mergeCells count="6">
    <mergeCell ref="A3:H3"/>
    <mergeCell ref="A34:H34"/>
    <mergeCell ref="E5:F5"/>
    <mergeCell ref="C4:H4"/>
    <mergeCell ref="C5:D5"/>
    <mergeCell ref="G5:H5"/>
  </mergeCells>
  <hyperlinks>
    <hyperlink ref="A2" location="'Table of contents'!A1" display="Back to Table of conents"/>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zoomScaleNormal="100" workbookViewId="0">
      <pane xSplit="1" topLeftCell="B1" activePane="topRight" state="frozen"/>
      <selection activeCell="A2" sqref="A2"/>
      <selection pane="topRight"/>
    </sheetView>
  </sheetViews>
  <sheetFormatPr defaultRowHeight="14.5" x14ac:dyDescent="0.35"/>
  <cols>
    <col min="1" max="1" width="26" customWidth="1"/>
    <col min="2" max="2" width="32.26953125" customWidth="1"/>
    <col min="3" max="18" width="15.54296875" customWidth="1"/>
  </cols>
  <sheetData>
    <row r="1" spans="1:18" s="21" customFormat="1" hidden="1" x14ac:dyDescent="0.35">
      <c r="A1" s="41" t="s">
        <v>83</v>
      </c>
    </row>
    <row r="2" spans="1:18" ht="24" customHeight="1" x14ac:dyDescent="0.35">
      <c r="A2" s="18" t="s">
        <v>52</v>
      </c>
    </row>
    <row r="3" spans="1:18" ht="20.25" customHeight="1" x14ac:dyDescent="0.35">
      <c r="A3" s="112" t="s">
        <v>84</v>
      </c>
      <c r="B3" s="113"/>
      <c r="C3" s="113"/>
      <c r="D3" s="113"/>
      <c r="E3" s="113"/>
      <c r="F3" s="113"/>
      <c r="G3" s="113"/>
      <c r="H3" s="113"/>
      <c r="I3" s="113"/>
      <c r="J3" s="113"/>
      <c r="K3" s="113"/>
      <c r="L3" s="113"/>
      <c r="M3" s="113"/>
      <c r="N3" s="113"/>
      <c r="O3" s="113"/>
    </row>
    <row r="4" spans="1:18" ht="15" customHeight="1" x14ac:dyDescent="0.35">
      <c r="A4" s="58"/>
      <c r="B4" s="59"/>
      <c r="C4" s="114" t="s">
        <v>85</v>
      </c>
      <c r="D4" s="114"/>
      <c r="E4" s="114"/>
      <c r="F4" s="114"/>
      <c r="G4" s="114"/>
      <c r="H4" s="114"/>
      <c r="I4" s="114"/>
      <c r="J4" s="114"/>
      <c r="K4" s="114"/>
      <c r="L4" s="114"/>
      <c r="M4" s="114"/>
      <c r="N4" s="114"/>
      <c r="O4" s="114"/>
      <c r="P4" s="114"/>
      <c r="Q4" s="114"/>
    </row>
    <row r="5" spans="1:18" ht="15" customHeight="1" x14ac:dyDescent="0.35">
      <c r="A5" s="48"/>
      <c r="B5" s="32"/>
      <c r="C5" s="115" t="s">
        <v>55</v>
      </c>
      <c r="D5" s="115"/>
      <c r="E5" s="115"/>
      <c r="F5" s="115"/>
      <c r="G5" s="115"/>
      <c r="H5" s="115" t="s">
        <v>56</v>
      </c>
      <c r="I5" s="115"/>
      <c r="J5" s="115"/>
      <c r="K5" s="115"/>
      <c r="L5" s="115"/>
      <c r="M5" s="106" t="s">
        <v>57</v>
      </c>
      <c r="N5" s="106"/>
      <c r="O5" s="106"/>
      <c r="P5" s="106"/>
      <c r="Q5" s="106"/>
    </row>
    <row r="6" spans="1:18" ht="15" customHeight="1" x14ac:dyDescent="0.35">
      <c r="A6" s="60" t="s">
        <v>58</v>
      </c>
      <c r="B6" s="61" t="s">
        <v>86</v>
      </c>
      <c r="C6" s="68" t="s">
        <v>87</v>
      </c>
      <c r="D6" s="68" t="s">
        <v>88</v>
      </c>
      <c r="E6" s="68" t="s">
        <v>89</v>
      </c>
      <c r="F6" s="68" t="s">
        <v>90</v>
      </c>
      <c r="G6" s="68" t="s">
        <v>91</v>
      </c>
      <c r="H6" s="68" t="s">
        <v>92</v>
      </c>
      <c r="I6" s="68" t="s">
        <v>93</v>
      </c>
      <c r="J6" s="68" t="s">
        <v>94</v>
      </c>
      <c r="K6" s="68" t="s">
        <v>95</v>
      </c>
      <c r="L6" s="68" t="s">
        <v>96</v>
      </c>
      <c r="M6" s="68" t="s">
        <v>97</v>
      </c>
      <c r="N6" s="68" t="s">
        <v>98</v>
      </c>
      <c r="O6" s="68" t="s">
        <v>99</v>
      </c>
      <c r="P6" s="68" t="s">
        <v>100</v>
      </c>
      <c r="Q6" s="68" t="s">
        <v>101</v>
      </c>
    </row>
    <row r="7" spans="1:18" ht="15" customHeight="1" x14ac:dyDescent="0.35">
      <c r="A7" s="52" t="s">
        <v>66</v>
      </c>
      <c r="B7" s="69" t="s">
        <v>102</v>
      </c>
      <c r="C7" s="77">
        <v>101</v>
      </c>
      <c r="D7" s="77">
        <v>1830</v>
      </c>
      <c r="E7" s="78">
        <v>259</v>
      </c>
      <c r="F7" s="78">
        <v>387</v>
      </c>
      <c r="G7" s="1">
        <f>SUM(C7:F7)</f>
        <v>2577</v>
      </c>
      <c r="H7" s="77">
        <v>130</v>
      </c>
      <c r="I7" s="79">
        <v>2394</v>
      </c>
      <c r="J7" s="77">
        <v>260</v>
      </c>
      <c r="K7" s="78">
        <v>454</v>
      </c>
      <c r="L7" s="1">
        <f>SUM(H7:K7)</f>
        <v>3238</v>
      </c>
      <c r="M7" s="80">
        <f>(H7-C7)/C7</f>
        <v>0.28712871287128711</v>
      </c>
      <c r="N7" s="80">
        <f t="shared" ref="N7:Q7" si="0">(I7-D7)/D7</f>
        <v>0.30819672131147541</v>
      </c>
      <c r="O7" s="80">
        <f t="shared" si="0"/>
        <v>3.8610038610038611E-3</v>
      </c>
      <c r="P7" s="80">
        <f t="shared" si="0"/>
        <v>0.1731266149870801</v>
      </c>
      <c r="Q7" s="88">
        <f t="shared" si="0"/>
        <v>0.25649980597594102</v>
      </c>
      <c r="R7" s="82"/>
    </row>
    <row r="8" spans="1:18" x14ac:dyDescent="0.35">
      <c r="A8" s="63" t="s">
        <v>66</v>
      </c>
      <c r="B8" s="69" t="s">
        <v>103</v>
      </c>
      <c r="C8" s="77">
        <v>787</v>
      </c>
      <c r="D8" s="77">
        <v>23830</v>
      </c>
      <c r="E8" s="78">
        <v>2808</v>
      </c>
      <c r="F8" s="78">
        <v>3574</v>
      </c>
      <c r="G8" s="1">
        <f t="shared" ref="G8:G16" si="1">SUM(C8:F8)</f>
        <v>30999</v>
      </c>
      <c r="H8" s="77">
        <v>512</v>
      </c>
      <c r="I8" s="79">
        <v>17221</v>
      </c>
      <c r="J8" s="77">
        <v>2017</v>
      </c>
      <c r="K8" s="78">
        <v>3158</v>
      </c>
      <c r="L8" s="1">
        <f t="shared" ref="L8:L16" si="2">SUM(H8:K8)</f>
        <v>22908</v>
      </c>
      <c r="M8" s="80">
        <f t="shared" ref="M8:M16" si="3">(H8-C8)/C8</f>
        <v>-0.34942820838627703</v>
      </c>
      <c r="N8" s="80">
        <f t="shared" ref="N8:N16" si="4">(I8-D8)/D8</f>
        <v>-0.27733948804028535</v>
      </c>
      <c r="O8" s="80">
        <f t="shared" ref="O8:O16" si="5">(J8-E8)/E8</f>
        <v>-0.28169515669515671</v>
      </c>
      <c r="P8" s="80">
        <f t="shared" ref="P8:P16" si="6">(K8-F8)/F8</f>
        <v>-0.11639619473978735</v>
      </c>
      <c r="Q8" s="88">
        <f t="shared" ref="Q8:Q16" si="7">(L8-G8)/G8</f>
        <v>-0.26100841962643956</v>
      </c>
    </row>
    <row r="9" spans="1:18" x14ac:dyDescent="0.35">
      <c r="A9" s="52" t="s">
        <v>72</v>
      </c>
      <c r="B9" s="69" t="s">
        <v>102</v>
      </c>
      <c r="C9" s="77">
        <v>103</v>
      </c>
      <c r="D9" s="79">
        <v>1751</v>
      </c>
      <c r="E9" s="81">
        <v>275</v>
      </c>
      <c r="F9" s="77">
        <v>363</v>
      </c>
      <c r="G9" s="1">
        <f t="shared" si="1"/>
        <v>2492</v>
      </c>
      <c r="H9" s="77">
        <v>92</v>
      </c>
      <c r="I9" s="79">
        <v>1228</v>
      </c>
      <c r="J9" s="81">
        <v>218</v>
      </c>
      <c r="K9" s="77">
        <v>192</v>
      </c>
      <c r="L9" s="1">
        <f t="shared" si="2"/>
        <v>1730</v>
      </c>
      <c r="M9" s="80">
        <f t="shared" si="3"/>
        <v>-0.10679611650485436</v>
      </c>
      <c r="N9" s="80">
        <f t="shared" si="4"/>
        <v>-0.29868646487721301</v>
      </c>
      <c r="O9" s="80">
        <f t="shared" si="5"/>
        <v>-0.20727272727272728</v>
      </c>
      <c r="P9" s="80">
        <f t="shared" si="6"/>
        <v>-0.47107438016528924</v>
      </c>
      <c r="Q9" s="88">
        <f t="shared" si="7"/>
        <v>-0.3057784911717496</v>
      </c>
      <c r="R9" s="82"/>
    </row>
    <row r="10" spans="1:18" x14ac:dyDescent="0.35">
      <c r="A10" s="63" t="s">
        <v>72</v>
      </c>
      <c r="B10" s="69" t="s">
        <v>103</v>
      </c>
      <c r="C10" s="77">
        <v>797</v>
      </c>
      <c r="D10" s="79">
        <v>24476</v>
      </c>
      <c r="E10" s="77">
        <v>2940</v>
      </c>
      <c r="F10" s="77">
        <v>3667</v>
      </c>
      <c r="G10" s="1">
        <f t="shared" si="1"/>
        <v>31880</v>
      </c>
      <c r="H10" s="77">
        <v>94</v>
      </c>
      <c r="I10" s="79">
        <v>9733</v>
      </c>
      <c r="J10" s="77">
        <v>1609</v>
      </c>
      <c r="K10" s="77">
        <v>1435</v>
      </c>
      <c r="L10" s="1">
        <f t="shared" si="2"/>
        <v>12871</v>
      </c>
      <c r="M10" s="80">
        <f t="shared" si="3"/>
        <v>-0.88205771643663744</v>
      </c>
      <c r="N10" s="80">
        <f t="shared" si="4"/>
        <v>-0.60234515443699954</v>
      </c>
      <c r="O10" s="80">
        <f t="shared" si="5"/>
        <v>-0.45272108843537417</v>
      </c>
      <c r="P10" s="80">
        <f t="shared" si="6"/>
        <v>-0.60867193891464411</v>
      </c>
      <c r="Q10" s="88">
        <f t="shared" si="7"/>
        <v>-0.59626725219573395</v>
      </c>
    </row>
    <row r="11" spans="1:18" x14ac:dyDescent="0.35">
      <c r="A11" s="52" t="s">
        <v>73</v>
      </c>
      <c r="B11" s="69" t="s">
        <v>102</v>
      </c>
      <c r="C11" s="1">
        <v>96</v>
      </c>
      <c r="D11" s="79">
        <v>1794</v>
      </c>
      <c r="E11" s="1">
        <v>254</v>
      </c>
      <c r="F11" s="1">
        <v>367</v>
      </c>
      <c r="G11" s="1">
        <f t="shared" si="1"/>
        <v>2511</v>
      </c>
      <c r="H11" s="1">
        <v>54</v>
      </c>
      <c r="I11" s="79">
        <v>997</v>
      </c>
      <c r="J11" s="1">
        <v>199</v>
      </c>
      <c r="K11" s="1">
        <v>172</v>
      </c>
      <c r="L11" s="1">
        <f t="shared" si="2"/>
        <v>1422</v>
      </c>
      <c r="M11" s="80">
        <f t="shared" si="3"/>
        <v>-0.4375</v>
      </c>
      <c r="N11" s="80">
        <f t="shared" si="4"/>
        <v>-0.44425863991081382</v>
      </c>
      <c r="O11" s="80">
        <f t="shared" si="5"/>
        <v>-0.21653543307086615</v>
      </c>
      <c r="P11" s="80">
        <f t="shared" si="6"/>
        <v>-0.53133514986376018</v>
      </c>
      <c r="Q11" s="88">
        <f t="shared" si="7"/>
        <v>-0.43369175627240142</v>
      </c>
      <c r="R11" s="82"/>
    </row>
    <row r="12" spans="1:18" x14ac:dyDescent="0.35">
      <c r="A12" s="63" t="s">
        <v>73</v>
      </c>
      <c r="B12" s="69" t="s">
        <v>103</v>
      </c>
      <c r="C12" s="1">
        <v>869</v>
      </c>
      <c r="D12" s="79">
        <v>25615</v>
      </c>
      <c r="E12" s="1">
        <v>3112</v>
      </c>
      <c r="F12" s="1">
        <v>3905</v>
      </c>
      <c r="G12" s="1">
        <f t="shared" si="1"/>
        <v>33501</v>
      </c>
      <c r="H12" s="1">
        <v>202</v>
      </c>
      <c r="I12" s="79">
        <v>10288</v>
      </c>
      <c r="J12" s="1">
        <v>1910</v>
      </c>
      <c r="K12" s="1">
        <v>1893</v>
      </c>
      <c r="L12" s="1">
        <f t="shared" si="2"/>
        <v>14293</v>
      </c>
      <c r="M12" s="80">
        <f t="shared" si="3"/>
        <v>-0.76754890678941312</v>
      </c>
      <c r="N12" s="80">
        <f t="shared" si="4"/>
        <v>-0.59836033574077685</v>
      </c>
      <c r="O12" s="80">
        <f t="shared" si="5"/>
        <v>-0.38624678663239076</v>
      </c>
      <c r="P12" s="80">
        <f t="shared" si="6"/>
        <v>-0.51523687580025612</v>
      </c>
      <c r="Q12" s="88">
        <f t="shared" si="7"/>
        <v>-0.57335601922330681</v>
      </c>
    </row>
    <row r="13" spans="1:18" x14ac:dyDescent="0.35">
      <c r="A13" s="62" t="s">
        <v>74</v>
      </c>
      <c r="B13" s="69" t="s">
        <v>102</v>
      </c>
      <c r="C13" s="1">
        <v>86</v>
      </c>
      <c r="D13" s="79">
        <v>1693</v>
      </c>
      <c r="E13" s="1">
        <v>257</v>
      </c>
      <c r="F13" s="1">
        <v>334</v>
      </c>
      <c r="G13" s="1">
        <f t="shared" si="1"/>
        <v>2370</v>
      </c>
      <c r="H13" s="1">
        <v>63</v>
      </c>
      <c r="I13" s="79">
        <v>1307</v>
      </c>
      <c r="J13" s="1">
        <v>243</v>
      </c>
      <c r="K13" s="1">
        <v>283</v>
      </c>
      <c r="L13" s="1">
        <f t="shared" si="2"/>
        <v>1896</v>
      </c>
      <c r="M13" s="80">
        <f t="shared" si="3"/>
        <v>-0.26744186046511625</v>
      </c>
      <c r="N13" s="80">
        <f t="shared" si="4"/>
        <v>-0.22799763733018311</v>
      </c>
      <c r="O13" s="80">
        <f t="shared" si="5"/>
        <v>-5.4474708171206226E-2</v>
      </c>
      <c r="P13" s="80">
        <f t="shared" si="6"/>
        <v>-0.15269461077844312</v>
      </c>
      <c r="Q13" s="88">
        <f t="shared" si="7"/>
        <v>-0.2</v>
      </c>
      <c r="R13" s="82"/>
    </row>
    <row r="14" spans="1:18" x14ac:dyDescent="0.35">
      <c r="A14" s="63" t="s">
        <v>74</v>
      </c>
      <c r="B14" s="69" t="s">
        <v>103</v>
      </c>
      <c r="C14" s="1">
        <v>815</v>
      </c>
      <c r="D14" s="79">
        <v>23003</v>
      </c>
      <c r="E14" s="1">
        <v>2722</v>
      </c>
      <c r="F14" s="1">
        <v>3427</v>
      </c>
      <c r="G14" s="1">
        <f t="shared" si="1"/>
        <v>29967</v>
      </c>
      <c r="H14" s="1">
        <v>672</v>
      </c>
      <c r="I14" s="79">
        <v>10932</v>
      </c>
      <c r="J14" s="1">
        <v>2141</v>
      </c>
      <c r="K14" s="1">
        <v>3767</v>
      </c>
      <c r="L14" s="1">
        <f t="shared" si="2"/>
        <v>17512</v>
      </c>
      <c r="M14" s="80">
        <f t="shared" si="3"/>
        <v>-0.17546012269938649</v>
      </c>
      <c r="N14" s="80">
        <f t="shared" si="4"/>
        <v>-0.52475764030778593</v>
      </c>
      <c r="O14" s="80">
        <f t="shared" si="5"/>
        <v>-0.21344599559147687</v>
      </c>
      <c r="P14" s="80">
        <f t="shared" si="6"/>
        <v>9.9212138896994456E-2</v>
      </c>
      <c r="Q14" s="88">
        <f t="shared" si="7"/>
        <v>-0.41562385290486203</v>
      </c>
    </row>
    <row r="15" spans="1:18" x14ac:dyDescent="0.35">
      <c r="A15" s="53" t="s">
        <v>75</v>
      </c>
      <c r="B15" s="69" t="s">
        <v>102</v>
      </c>
      <c r="C15" s="1">
        <f t="shared" ref="C15:F16" si="8">C7+C9+C11+C13</f>
        <v>386</v>
      </c>
      <c r="D15" s="1">
        <f t="shared" si="8"/>
        <v>7068</v>
      </c>
      <c r="E15" s="1">
        <f t="shared" si="8"/>
        <v>1045</v>
      </c>
      <c r="F15" s="1">
        <f t="shared" si="8"/>
        <v>1451</v>
      </c>
      <c r="G15" s="1">
        <f t="shared" si="1"/>
        <v>9950</v>
      </c>
      <c r="H15" s="1">
        <f t="shared" ref="H15:I16" si="9">H7+H9+H11+H13</f>
        <v>339</v>
      </c>
      <c r="I15" s="1">
        <f t="shared" si="9"/>
        <v>5926</v>
      </c>
      <c r="J15" s="1">
        <f>J7+J9+J11+J13</f>
        <v>920</v>
      </c>
      <c r="K15" s="1">
        <f t="shared" ref="K15:K16" si="10">K7+K9+K11+K13</f>
        <v>1101</v>
      </c>
      <c r="L15" s="1">
        <f t="shared" si="2"/>
        <v>8286</v>
      </c>
      <c r="M15" s="80">
        <f t="shared" si="3"/>
        <v>-0.12176165803108809</v>
      </c>
      <c r="N15" s="80">
        <f t="shared" si="4"/>
        <v>-0.16157328805885682</v>
      </c>
      <c r="O15" s="80">
        <f t="shared" si="5"/>
        <v>-0.11961722488038277</v>
      </c>
      <c r="P15" s="80">
        <f t="shared" si="6"/>
        <v>-0.2412129565816678</v>
      </c>
      <c r="Q15" s="88">
        <f t="shared" si="7"/>
        <v>-0.16723618090452261</v>
      </c>
    </row>
    <row r="16" spans="1:18" x14ac:dyDescent="0.35">
      <c r="A16" s="64" t="s">
        <v>75</v>
      </c>
      <c r="B16" s="69" t="s">
        <v>103</v>
      </c>
      <c r="C16" s="1">
        <f t="shared" si="8"/>
        <v>3268</v>
      </c>
      <c r="D16" s="1">
        <f t="shared" si="8"/>
        <v>96924</v>
      </c>
      <c r="E16" s="1">
        <f t="shared" si="8"/>
        <v>11582</v>
      </c>
      <c r="F16" s="1">
        <f t="shared" si="8"/>
        <v>14573</v>
      </c>
      <c r="G16" s="1">
        <f t="shared" si="1"/>
        <v>126347</v>
      </c>
      <c r="H16" s="1">
        <f t="shared" si="9"/>
        <v>1480</v>
      </c>
      <c r="I16" s="1">
        <f t="shared" si="9"/>
        <v>48174</v>
      </c>
      <c r="J16" s="1">
        <f>J8+J10+J12+J14</f>
        <v>7677</v>
      </c>
      <c r="K16" s="1">
        <f t="shared" si="10"/>
        <v>10253</v>
      </c>
      <c r="L16" s="1">
        <f t="shared" si="2"/>
        <v>67584</v>
      </c>
      <c r="M16" s="80">
        <f t="shared" si="3"/>
        <v>-0.54712362301101591</v>
      </c>
      <c r="N16" s="80">
        <f t="shared" si="4"/>
        <v>-0.50297140027237841</v>
      </c>
      <c r="O16" s="80">
        <f t="shared" si="5"/>
        <v>-0.33716111207045413</v>
      </c>
      <c r="P16" s="80">
        <f t="shared" si="6"/>
        <v>-0.29643861936457833</v>
      </c>
      <c r="Q16" s="88">
        <f t="shared" si="7"/>
        <v>-0.46509216681045057</v>
      </c>
    </row>
    <row r="17" spans="1:17" ht="17.25" customHeight="1" x14ac:dyDescent="0.35">
      <c r="A17" s="27" t="s">
        <v>76</v>
      </c>
      <c r="B17" s="28"/>
      <c r="C17" s="28"/>
      <c r="D17" s="28"/>
      <c r="E17" s="28"/>
      <c r="F17" s="28"/>
      <c r="G17" s="28"/>
      <c r="H17" s="28"/>
      <c r="I17" s="28"/>
      <c r="J17" s="28"/>
      <c r="K17" s="28"/>
      <c r="L17" s="28"/>
      <c r="M17" s="28"/>
      <c r="N17" s="28"/>
      <c r="O17" s="28"/>
    </row>
    <row r="18" spans="1:17" ht="12" customHeight="1" x14ac:dyDescent="0.35">
      <c r="A18" s="17" t="s">
        <v>77</v>
      </c>
      <c r="B18" s="28"/>
      <c r="C18" s="28"/>
      <c r="D18" s="28"/>
      <c r="E18" s="28"/>
      <c r="F18" s="28"/>
      <c r="G18" s="28"/>
      <c r="H18" s="28"/>
      <c r="I18" s="30"/>
      <c r="J18" s="28"/>
      <c r="K18" s="28"/>
      <c r="L18" s="28"/>
      <c r="M18" s="28"/>
      <c r="N18" s="28"/>
      <c r="O18" s="28"/>
    </row>
    <row r="19" spans="1:17" ht="12" customHeight="1" x14ac:dyDescent="0.35">
      <c r="A19" s="17" t="s">
        <v>104</v>
      </c>
      <c r="B19" s="28"/>
      <c r="C19" s="28"/>
      <c r="D19" s="28"/>
      <c r="E19" s="28"/>
      <c r="F19" s="28"/>
      <c r="G19" s="28"/>
      <c r="H19" s="28"/>
      <c r="I19" s="28"/>
      <c r="J19" s="28"/>
      <c r="K19" s="28"/>
      <c r="L19" s="28"/>
      <c r="M19" s="28"/>
      <c r="N19" s="28"/>
      <c r="O19" s="28"/>
    </row>
    <row r="20" spans="1:17" ht="12" customHeight="1" x14ac:dyDescent="0.35">
      <c r="A20" s="17" t="s">
        <v>79</v>
      </c>
      <c r="B20" s="28"/>
      <c r="C20" s="28"/>
      <c r="D20" s="28"/>
      <c r="E20" s="28"/>
      <c r="F20" s="28"/>
      <c r="G20" s="28"/>
      <c r="H20" s="28"/>
      <c r="I20" s="30"/>
      <c r="J20" s="28"/>
      <c r="K20" s="28"/>
      <c r="L20" s="28"/>
      <c r="M20" s="28"/>
      <c r="N20" s="28"/>
      <c r="O20" s="28"/>
    </row>
    <row r="21" spans="1:17" ht="12" customHeight="1" x14ac:dyDescent="0.35">
      <c r="A21" s="17" t="s">
        <v>80</v>
      </c>
      <c r="B21" s="28"/>
      <c r="C21" s="28"/>
      <c r="D21" s="28"/>
      <c r="E21" s="28"/>
      <c r="F21" s="28"/>
      <c r="G21" s="28"/>
      <c r="H21" s="28"/>
      <c r="I21" s="30"/>
      <c r="J21" s="28"/>
      <c r="K21" s="28"/>
      <c r="L21" s="28"/>
      <c r="M21" s="28"/>
      <c r="N21" s="28"/>
      <c r="O21" s="28"/>
    </row>
    <row r="22" spans="1:17" ht="12" customHeight="1" x14ac:dyDescent="0.35">
      <c r="A22" s="29" t="s">
        <v>81</v>
      </c>
      <c r="B22" s="28"/>
      <c r="C22" s="28"/>
      <c r="D22" s="28"/>
      <c r="E22" s="28"/>
      <c r="F22" s="28"/>
      <c r="G22" s="28"/>
      <c r="H22" s="28"/>
      <c r="I22" s="28"/>
      <c r="J22" s="28"/>
      <c r="K22" s="28"/>
      <c r="L22" s="28"/>
      <c r="M22" s="28"/>
      <c r="N22" s="28"/>
      <c r="O22" s="28"/>
    </row>
    <row r="23" spans="1:17" s="45" customFormat="1" ht="35.15" customHeight="1" x14ac:dyDescent="0.35">
      <c r="A23" s="54" t="s">
        <v>82</v>
      </c>
      <c r="B23" s="55"/>
      <c r="C23" s="55"/>
      <c r="D23" s="55"/>
      <c r="E23" s="55"/>
      <c r="F23" s="55"/>
      <c r="G23" s="55"/>
      <c r="H23" s="55"/>
      <c r="I23" s="55"/>
      <c r="J23" s="55"/>
      <c r="K23" s="55"/>
      <c r="L23" s="55"/>
      <c r="M23" s="55"/>
      <c r="N23" s="55"/>
      <c r="O23" s="55"/>
    </row>
    <row r="24" spans="1:17" ht="20.25" customHeight="1" x14ac:dyDescent="0.35">
      <c r="A24" s="112" t="s">
        <v>105</v>
      </c>
      <c r="B24" s="113"/>
      <c r="C24" s="113"/>
      <c r="D24" s="113"/>
      <c r="E24" s="113"/>
      <c r="F24" s="113"/>
      <c r="G24" s="113"/>
      <c r="H24" s="113"/>
      <c r="I24" s="113"/>
      <c r="J24" s="113"/>
      <c r="K24" s="113"/>
      <c r="L24" s="113"/>
      <c r="M24" s="113"/>
      <c r="N24" s="113"/>
      <c r="O24" s="113"/>
    </row>
    <row r="25" spans="1:17" ht="15" customHeight="1" x14ac:dyDescent="0.35">
      <c r="A25" s="47"/>
      <c r="B25" s="65"/>
      <c r="C25" s="116" t="s">
        <v>85</v>
      </c>
      <c r="D25" s="117"/>
      <c r="E25" s="117"/>
      <c r="F25" s="117"/>
      <c r="G25" s="117"/>
      <c r="H25" s="117"/>
      <c r="I25" s="117"/>
      <c r="J25" s="117"/>
      <c r="K25" s="117"/>
      <c r="L25" s="117"/>
      <c r="M25" s="117"/>
      <c r="N25" s="118"/>
      <c r="O25" s="84"/>
      <c r="P25" s="84"/>
      <c r="Q25" s="84"/>
    </row>
    <row r="26" spans="1:17" ht="15.65" customHeight="1" x14ac:dyDescent="0.35">
      <c r="A26" s="48"/>
      <c r="B26" s="31"/>
      <c r="C26" s="119" t="s">
        <v>55</v>
      </c>
      <c r="D26" s="120"/>
      <c r="E26" s="120"/>
      <c r="F26" s="121"/>
      <c r="G26" s="119" t="s">
        <v>56</v>
      </c>
      <c r="H26" s="120"/>
      <c r="I26" s="120"/>
      <c r="J26" s="121"/>
      <c r="K26" s="119" t="s">
        <v>57</v>
      </c>
      <c r="L26" s="120"/>
      <c r="M26" s="120"/>
      <c r="N26" s="121"/>
      <c r="O26" s="85"/>
      <c r="P26" s="85"/>
      <c r="Q26" s="85"/>
    </row>
    <row r="27" spans="1:17" ht="15" customHeight="1" x14ac:dyDescent="0.35">
      <c r="A27" s="49" t="s">
        <v>58</v>
      </c>
      <c r="B27" s="66" t="s">
        <v>106</v>
      </c>
      <c r="C27" s="68" t="s">
        <v>87</v>
      </c>
      <c r="D27" s="68" t="s">
        <v>107</v>
      </c>
      <c r="E27" s="68" t="s">
        <v>108</v>
      </c>
      <c r="F27" s="68" t="s">
        <v>91</v>
      </c>
      <c r="G27" s="68" t="s">
        <v>109</v>
      </c>
      <c r="H27" s="68" t="s">
        <v>110</v>
      </c>
      <c r="I27" s="68" t="s">
        <v>111</v>
      </c>
      <c r="J27" s="68" t="s">
        <v>112</v>
      </c>
      <c r="K27" s="68" t="s">
        <v>97</v>
      </c>
      <c r="L27" s="68" t="s">
        <v>99</v>
      </c>
      <c r="M27" s="68" t="s">
        <v>113</v>
      </c>
      <c r="N27" s="68" t="s">
        <v>114</v>
      </c>
    </row>
    <row r="28" spans="1:17" ht="14.5" customHeight="1" x14ac:dyDescent="0.35">
      <c r="A28" s="52" t="s">
        <v>66</v>
      </c>
      <c r="B28" s="73" t="s">
        <v>115</v>
      </c>
      <c r="C28" s="74">
        <v>290</v>
      </c>
      <c r="D28" s="74">
        <v>642</v>
      </c>
      <c r="E28" s="74">
        <v>1539</v>
      </c>
      <c r="F28" s="74">
        <f t="shared" ref="F28:F37" si="11">C28+D28+E28</f>
        <v>2471</v>
      </c>
      <c r="G28" s="74">
        <v>234</v>
      </c>
      <c r="H28" s="74">
        <v>547</v>
      </c>
      <c r="I28" s="74">
        <v>1414</v>
      </c>
      <c r="J28" s="74">
        <f>G28+H28+I28</f>
        <v>2195</v>
      </c>
      <c r="K28" s="75">
        <f t="shared" ref="K28:K37" si="12">(G28-C28)/C28</f>
        <v>-0.19310344827586207</v>
      </c>
      <c r="L28" s="75">
        <f t="shared" ref="L28:L37" si="13">(H28-D28)/D28</f>
        <v>-0.14797507788161993</v>
      </c>
      <c r="M28" s="75">
        <f t="shared" ref="M28:M37" si="14">(I28-E28)/E28</f>
        <v>-8.1221572449642621E-2</v>
      </c>
      <c r="N28" s="86">
        <f t="shared" ref="N28:N37" si="15">(J28-F28)/F28</f>
        <v>-0.11169566976932416</v>
      </c>
    </row>
    <row r="29" spans="1:17" x14ac:dyDescent="0.35">
      <c r="A29" s="63" t="s">
        <v>66</v>
      </c>
      <c r="B29" s="73" t="s">
        <v>116</v>
      </c>
      <c r="C29" s="74">
        <v>434</v>
      </c>
      <c r="D29" s="74">
        <v>1592</v>
      </c>
      <c r="E29" s="74">
        <v>1138</v>
      </c>
      <c r="F29" s="74">
        <f t="shared" si="11"/>
        <v>3164</v>
      </c>
      <c r="G29" s="74">
        <v>269</v>
      </c>
      <c r="H29" s="74">
        <v>1036</v>
      </c>
      <c r="I29" s="74">
        <v>1038</v>
      </c>
      <c r="J29" s="74">
        <f t="shared" ref="J29:J37" si="16">G29+H29+I29</f>
        <v>2343</v>
      </c>
      <c r="K29" s="75">
        <f t="shared" si="12"/>
        <v>-0.38018433179723504</v>
      </c>
      <c r="L29" s="75">
        <f t="shared" si="13"/>
        <v>-0.34924623115577891</v>
      </c>
      <c r="M29" s="75">
        <f t="shared" si="14"/>
        <v>-8.7873462214411252E-2</v>
      </c>
      <c r="N29" s="87">
        <f t="shared" si="15"/>
        <v>-0.25948166877370415</v>
      </c>
    </row>
    <row r="30" spans="1:17" x14ac:dyDescent="0.35">
      <c r="A30" s="52" t="s">
        <v>72</v>
      </c>
      <c r="B30" s="73" t="s">
        <v>115</v>
      </c>
      <c r="C30" s="74">
        <v>294</v>
      </c>
      <c r="D30" s="74">
        <v>626</v>
      </c>
      <c r="E30" s="74">
        <v>1590</v>
      </c>
      <c r="F30" s="74">
        <f t="shared" si="11"/>
        <v>2510</v>
      </c>
      <c r="G30" s="74">
        <v>82</v>
      </c>
      <c r="H30" s="74">
        <v>379</v>
      </c>
      <c r="I30" s="74">
        <v>579</v>
      </c>
      <c r="J30" s="74">
        <f t="shared" si="16"/>
        <v>1040</v>
      </c>
      <c r="K30" s="75">
        <f t="shared" si="12"/>
        <v>-0.72108843537414968</v>
      </c>
      <c r="L30" s="75">
        <f t="shared" si="13"/>
        <v>-0.39456869009584666</v>
      </c>
      <c r="M30" s="75">
        <f t="shared" si="14"/>
        <v>-0.63584905660377355</v>
      </c>
      <c r="N30" s="87">
        <f t="shared" si="15"/>
        <v>-0.58565737051792832</v>
      </c>
    </row>
    <row r="31" spans="1:17" x14ac:dyDescent="0.35">
      <c r="A31" s="63" t="s">
        <v>72</v>
      </c>
      <c r="B31" s="73" t="s">
        <v>116</v>
      </c>
      <c r="C31" s="74">
        <v>417</v>
      </c>
      <c r="D31" s="74">
        <v>1676</v>
      </c>
      <c r="E31" s="74">
        <v>1184</v>
      </c>
      <c r="F31" s="74">
        <f t="shared" si="11"/>
        <v>3277</v>
      </c>
      <c r="G31" s="74">
        <v>18</v>
      </c>
      <c r="H31" s="74">
        <v>905</v>
      </c>
      <c r="I31" s="74">
        <v>526</v>
      </c>
      <c r="J31" s="74">
        <f t="shared" si="16"/>
        <v>1449</v>
      </c>
      <c r="K31" s="75">
        <f t="shared" si="12"/>
        <v>-0.95683453237410077</v>
      </c>
      <c r="L31" s="75">
        <f t="shared" si="13"/>
        <v>-0.46002386634844866</v>
      </c>
      <c r="M31" s="75">
        <f t="shared" si="14"/>
        <v>-0.5557432432432432</v>
      </c>
      <c r="N31" s="87">
        <f t="shared" si="15"/>
        <v>-0.55782728104974066</v>
      </c>
    </row>
    <row r="32" spans="1:17" x14ac:dyDescent="0.35">
      <c r="A32" s="52" t="s">
        <v>73</v>
      </c>
      <c r="B32" s="73" t="s">
        <v>115</v>
      </c>
      <c r="C32" s="74">
        <v>325</v>
      </c>
      <c r="D32" s="74">
        <v>795</v>
      </c>
      <c r="E32" s="74">
        <v>1584</v>
      </c>
      <c r="F32" s="74">
        <f t="shared" si="11"/>
        <v>2704</v>
      </c>
      <c r="G32" s="74">
        <v>127</v>
      </c>
      <c r="H32" s="74">
        <v>473</v>
      </c>
      <c r="I32" s="74">
        <v>720</v>
      </c>
      <c r="J32" s="74">
        <f t="shared" si="16"/>
        <v>1320</v>
      </c>
      <c r="K32" s="75">
        <f t="shared" si="12"/>
        <v>-0.60923076923076924</v>
      </c>
      <c r="L32" s="75">
        <f t="shared" si="13"/>
        <v>-0.40503144654088052</v>
      </c>
      <c r="M32" s="75">
        <f t="shared" si="14"/>
        <v>-0.54545454545454541</v>
      </c>
      <c r="N32" s="87">
        <f t="shared" si="15"/>
        <v>-0.51183431952662717</v>
      </c>
    </row>
    <row r="33" spans="1:14" x14ac:dyDescent="0.35">
      <c r="A33" s="63" t="s">
        <v>73</v>
      </c>
      <c r="B33" s="73" t="s">
        <v>116</v>
      </c>
      <c r="C33" s="74">
        <v>456</v>
      </c>
      <c r="D33" s="74">
        <v>1675</v>
      </c>
      <c r="E33" s="74">
        <v>1303</v>
      </c>
      <c r="F33" s="74">
        <f t="shared" si="11"/>
        <v>3434</v>
      </c>
      <c r="G33" s="74">
        <v>39</v>
      </c>
      <c r="H33" s="74">
        <v>1077</v>
      </c>
      <c r="I33" s="74">
        <v>742</v>
      </c>
      <c r="J33" s="74">
        <f t="shared" si="16"/>
        <v>1858</v>
      </c>
      <c r="K33" s="75">
        <f t="shared" si="12"/>
        <v>-0.91447368421052633</v>
      </c>
      <c r="L33" s="75">
        <f t="shared" si="13"/>
        <v>-0.35701492537313434</v>
      </c>
      <c r="M33" s="75">
        <f t="shared" si="14"/>
        <v>-0.43054489639293936</v>
      </c>
      <c r="N33" s="87">
        <f t="shared" si="15"/>
        <v>-0.45894001164822362</v>
      </c>
    </row>
    <row r="34" spans="1:14" x14ac:dyDescent="0.35">
      <c r="A34" s="62" t="s">
        <v>74</v>
      </c>
      <c r="B34" s="73" t="s">
        <v>115</v>
      </c>
      <c r="C34" s="74">
        <v>269</v>
      </c>
      <c r="D34" s="74">
        <v>771</v>
      </c>
      <c r="E34" s="74">
        <v>1437</v>
      </c>
      <c r="F34" s="74">
        <f t="shared" si="11"/>
        <v>2477</v>
      </c>
      <c r="G34" s="74">
        <v>303</v>
      </c>
      <c r="H34" s="74">
        <v>520</v>
      </c>
      <c r="I34" s="74">
        <v>1271</v>
      </c>
      <c r="J34" s="74">
        <f t="shared" si="16"/>
        <v>2094</v>
      </c>
      <c r="K34" s="75">
        <f t="shared" si="12"/>
        <v>0.12639405204460966</v>
      </c>
      <c r="L34" s="75">
        <f>(H34-D34)/D34</f>
        <v>-0.32555123216601817</v>
      </c>
      <c r="M34" s="75">
        <f t="shared" si="14"/>
        <v>-0.11551844119693806</v>
      </c>
      <c r="N34" s="87">
        <f t="shared" si="15"/>
        <v>-0.15462252725070649</v>
      </c>
    </row>
    <row r="35" spans="1:14" x14ac:dyDescent="0.35">
      <c r="A35" s="63" t="s">
        <v>74</v>
      </c>
      <c r="B35" s="73" t="s">
        <v>116</v>
      </c>
      <c r="C35" s="74">
        <v>478</v>
      </c>
      <c r="D35" s="74">
        <v>1403</v>
      </c>
      <c r="E35" s="74">
        <v>1131</v>
      </c>
      <c r="F35" s="74">
        <f t="shared" si="11"/>
        <v>3012</v>
      </c>
      <c r="G35" s="74">
        <v>270</v>
      </c>
      <c r="H35" s="74">
        <v>1156</v>
      </c>
      <c r="I35" s="74">
        <v>1602</v>
      </c>
      <c r="J35" s="74">
        <f t="shared" si="16"/>
        <v>3028</v>
      </c>
      <c r="K35" s="75">
        <f t="shared" si="12"/>
        <v>-0.43514644351464438</v>
      </c>
      <c r="L35" s="75">
        <f t="shared" si="13"/>
        <v>-0.17605131860299358</v>
      </c>
      <c r="M35" s="75">
        <f t="shared" si="14"/>
        <v>0.41644562334217505</v>
      </c>
      <c r="N35" s="87">
        <f t="shared" si="15"/>
        <v>5.3120849933598934E-3</v>
      </c>
    </row>
    <row r="36" spans="1:14" x14ac:dyDescent="0.35">
      <c r="A36" s="53" t="s">
        <v>75</v>
      </c>
      <c r="B36" s="73" t="s">
        <v>115</v>
      </c>
      <c r="C36" s="74">
        <v>1178</v>
      </c>
      <c r="D36" s="74">
        <v>2834</v>
      </c>
      <c r="E36" s="74">
        <v>6150</v>
      </c>
      <c r="F36" s="74">
        <f t="shared" si="11"/>
        <v>10162</v>
      </c>
      <c r="G36" s="74">
        <v>746</v>
      </c>
      <c r="H36" s="74">
        <v>1919</v>
      </c>
      <c r="I36" s="74">
        <v>3984</v>
      </c>
      <c r="J36" s="74">
        <f t="shared" si="16"/>
        <v>6649</v>
      </c>
      <c r="K36" s="75">
        <f t="shared" si="12"/>
        <v>-0.36672325976230902</v>
      </c>
      <c r="L36" s="75">
        <f t="shared" si="13"/>
        <v>-0.32286520818630909</v>
      </c>
      <c r="M36" s="75">
        <f t="shared" si="14"/>
        <v>-0.35219512195121949</v>
      </c>
      <c r="N36" s="87">
        <f t="shared" si="15"/>
        <v>-0.34569966542019287</v>
      </c>
    </row>
    <row r="37" spans="1:14" x14ac:dyDescent="0.35">
      <c r="A37" s="64" t="s">
        <v>75</v>
      </c>
      <c r="B37" s="73" t="s">
        <v>116</v>
      </c>
      <c r="C37" s="74">
        <v>1785</v>
      </c>
      <c r="D37" s="74">
        <v>6346</v>
      </c>
      <c r="E37" s="74">
        <v>4756</v>
      </c>
      <c r="F37" s="74">
        <f t="shared" si="11"/>
        <v>12887</v>
      </c>
      <c r="G37" s="74">
        <v>596</v>
      </c>
      <c r="H37" s="74">
        <v>4174</v>
      </c>
      <c r="I37" s="74">
        <v>3908</v>
      </c>
      <c r="J37" s="74">
        <f t="shared" si="16"/>
        <v>8678</v>
      </c>
      <c r="K37" s="75">
        <f t="shared" si="12"/>
        <v>-0.66610644257703078</v>
      </c>
      <c r="L37" s="75">
        <f t="shared" si="13"/>
        <v>-0.3422628427355815</v>
      </c>
      <c r="M37" s="75">
        <f t="shared" si="14"/>
        <v>-0.17830109335576114</v>
      </c>
      <c r="N37" s="87">
        <f t="shared" si="15"/>
        <v>-0.32660820982385347</v>
      </c>
    </row>
    <row r="38" spans="1:14" ht="17.25" customHeight="1" x14ac:dyDescent="0.35">
      <c r="A38" s="27" t="s">
        <v>76</v>
      </c>
      <c r="B38" s="28"/>
    </row>
    <row r="39" spans="1:14" s="56" customFormat="1" ht="12" customHeight="1" x14ac:dyDescent="0.25">
      <c r="A39" s="17" t="s">
        <v>77</v>
      </c>
      <c r="I39" s="57"/>
    </row>
    <row r="40" spans="1:14" s="56" customFormat="1" ht="12" customHeight="1" x14ac:dyDescent="0.25">
      <c r="A40" s="17" t="s">
        <v>79</v>
      </c>
      <c r="I40" s="57"/>
    </row>
    <row r="41" spans="1:14" s="56" customFormat="1" ht="12" customHeight="1" x14ac:dyDescent="0.25">
      <c r="A41" s="17" t="s">
        <v>80</v>
      </c>
      <c r="I41" s="57"/>
    </row>
    <row r="42" spans="1:14" s="56" customFormat="1" ht="12" customHeight="1" x14ac:dyDescent="0.25">
      <c r="A42" s="29" t="s">
        <v>81</v>
      </c>
    </row>
    <row r="43" spans="1:14" s="56" customFormat="1" ht="12" customHeight="1" x14ac:dyDescent="0.25">
      <c r="A43" s="17" t="s">
        <v>82</v>
      </c>
    </row>
  </sheetData>
  <mergeCells count="10">
    <mergeCell ref="A24:O24"/>
    <mergeCell ref="C25:N25"/>
    <mergeCell ref="C26:F26"/>
    <mergeCell ref="G26:J26"/>
    <mergeCell ref="K26:N26"/>
    <mergeCell ref="A3:O3"/>
    <mergeCell ref="C4:Q4"/>
    <mergeCell ref="C5:G5"/>
    <mergeCell ref="H5:L5"/>
    <mergeCell ref="M5:Q5"/>
  </mergeCells>
  <hyperlinks>
    <hyperlink ref="A2" location="'Table of contents'!A1" display="Back to Table of conents"/>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Impact on Home Care</vt:lpstr>
      <vt:lpstr>Notes to readers</vt:lpstr>
      <vt:lpstr>Table of contents</vt:lpstr>
      <vt:lpstr>1. Screening assessments</vt:lpstr>
      <vt:lpstr>2. Home care assessments</vt:lpstr>
      <vt:lpstr>'Impact on Home Care'!Print_Area</vt:lpstr>
      <vt:lpstr>'Table of contents'!Print_Area</vt:lpstr>
      <vt:lpstr>Title..H31</vt:lpstr>
      <vt:lpstr>Title..N37</vt:lpstr>
      <vt:lpstr>Title..Q16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Impact of Wave 1 of COVID-19 on Home Care, March to June 2020 — Data Tables</dc:title>
  <dc:subject/>
  <dc:creator/>
  <cp:keywords>interRAI home care assessment, Resident Assessment Instrument–Home Care, RAI-HC, contact assessment, interRAI Contact Assessment, interRAI CA, COVID-19, coronavirus, HCRS</cp:keywords>
  <dc:description/>
  <cp:lastModifiedBy/>
  <cp:revision>1</cp:revision>
  <dcterms:created xsi:type="dcterms:W3CDTF">2020-10-26T15:24:14Z</dcterms:created>
  <dcterms:modified xsi:type="dcterms:W3CDTF">2020-10-26T15:25:31Z</dcterms:modified>
  <cp:category/>
  <cp:contentStatus/>
</cp:coreProperties>
</file>