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200" windowHeight="10956" tabRatio="934"/>
  </bookViews>
  <sheets>
    <sheet name="Incidence sur les visites au SU" sheetId="39" r:id="rId1"/>
    <sheet name="Avis aux lecteurs" sheetId="41" r:id="rId2"/>
    <sheet name="Table des matières" sheetId="42" r:id="rId3"/>
    <sheet name="1. Volume de visites au SU" sheetId="49" r:id="rId4"/>
    <sheet name="2. Patients des SU" sheetId="3" r:id="rId5"/>
    <sheet name="3. ETG SU" sheetId="27" r:id="rId6"/>
    <sheet name="4. Problèmes principaux au SU" sheetId="51" r:id="rId7"/>
    <sheet name="5. Cheminement au SU" sheetId="29" r:id="rId8"/>
    <sheet name="6. Temps d'attente au SU" sheetId="50" r:id="rId9"/>
  </sheets>
  <externalReferences>
    <externalReference r:id="rId10"/>
  </externalReferences>
  <definedNames>
    <definedName name="_2010–2011_Female" localSheetId="6">'[1]2 Hospitalizations'!#REF!</definedName>
    <definedName name="_2010–2011_Female">'[1]2 Hospitalizations'!#REF!</definedName>
    <definedName name="_2010–2011_Male" localSheetId="6">'[1]2 Hospitalizations'!#REF!</definedName>
    <definedName name="_2010–2011_Male">'[1]2 Hospitalizations'!#REF!</definedName>
    <definedName name="_2011–2012_Female" localSheetId="6">'[1]2 Hospitalizations'!#REF!</definedName>
    <definedName name="_2011–2012_Female">'[1]2 Hospitalizations'!#REF!</definedName>
    <definedName name="_2011–2012_Male" localSheetId="6">'[1]2 Hospitalizations'!#REF!</definedName>
    <definedName name="_2011–2012_Male">'[1]2 Hospitalizations'!#REF!</definedName>
    <definedName name="_2012–2013_Female" localSheetId="6">'[1]2 Hospitalizations'!#REF!</definedName>
    <definedName name="_2012–2013_Female">'[1]2 Hospitalizations'!#REF!</definedName>
    <definedName name="_2012–2013_Male" localSheetId="6">'[1]2 Hospitalizations'!#REF!</definedName>
    <definedName name="_2012–2013_Male">'[1]2 Hospitalizations'!#REF!</definedName>
    <definedName name="_2013–2014_Female" localSheetId="6">'[1]2 Hospitalizations'!#REF!</definedName>
    <definedName name="_2013–2014_Female">'[1]2 Hospitalizations'!#REF!</definedName>
    <definedName name="_2013–2014_Male" localSheetId="6">'[1]2 Hospitalizations'!#REF!</definedName>
    <definedName name="_2013–2014_Male">'[1]2 Hospitalizations'!#REF!</definedName>
    <definedName name="_2014–2015_Female" localSheetId="6">'[1]2 Hospitalizations'!#REF!</definedName>
    <definedName name="_2014–2015_Female">'[1]2 Hospitalizations'!#REF!</definedName>
    <definedName name="_2014–2015_Male" localSheetId="6">'[1]2 Hospitalizations'!#REF!</definedName>
    <definedName name="_2014–2015_Male">'[1]2 Hospitalizations'!#REF!</definedName>
    <definedName name="_xlnm.Print_Area" localSheetId="0">'Incidence sur les visites au SU'!$A$2:$A$27</definedName>
    <definedName name="_xlnm.Print_Area" localSheetId="2">'Table des matières'!$A$1:$I$19</definedName>
    <definedName name="test" localSheetId="6">#REF!</definedName>
    <definedName name="test">#REF!</definedName>
    <definedName name="Title..AE127.1">'1. Volume de visites au SU'!$A$5</definedName>
    <definedName name="Title..C9.1" localSheetId="6">#REF!</definedName>
    <definedName name="Title..C9.1">#REF!</definedName>
    <definedName name="Title..D10.1" localSheetId="6">#REF!</definedName>
    <definedName name="Title..D10.1">#REF!</definedName>
    <definedName name="Title..F145.2" localSheetId="6">#REF!</definedName>
    <definedName name="Title..F145.2">#REF!</definedName>
    <definedName name="Title..F145.4" localSheetId="6">#REF!</definedName>
    <definedName name="Title..F145.4">#REF!</definedName>
    <definedName name="Title..F44.3" localSheetId="6">#REF!</definedName>
    <definedName name="Title..F44.3">#REF!</definedName>
    <definedName name="Title..F44.5" localSheetId="6">#REF!</definedName>
    <definedName name="Title..F44.5">#REF!</definedName>
    <definedName name="Title..H114.1" localSheetId="6">#REF!</definedName>
    <definedName name="Title..H114.1">#REF!</definedName>
    <definedName name="Title..H46.1" localSheetId="6">#REF!</definedName>
    <definedName name="Title..H46.1">#REF!</definedName>
    <definedName name="Title..H61.1" localSheetId="6">#REF!</definedName>
    <definedName name="Title..H61.1">#REF!</definedName>
    <definedName name="Title..I26.1" localSheetId="6">#REF!</definedName>
    <definedName name="Title..I26.1">#REF!</definedName>
    <definedName name="Title..J43.1" localSheetId="6">#REF!</definedName>
    <definedName name="Title..J43.1">#REF!</definedName>
    <definedName name="Title..K18.1" localSheetId="6">#REF!</definedName>
    <definedName name="Title..K18.1">#REF!</definedName>
    <definedName name="Title..L28.6" localSheetId="6">#REF!</definedName>
    <definedName name="Title..L28.6">#REF!</definedName>
    <definedName name="Title..P11.3">'3. ETG SU'!$A$5</definedName>
    <definedName name="Title..P14.6">'6. Temps d''attente au SU'!$A$5</definedName>
    <definedName name="Title..P15.5">'5. Cheminement au SU'!$A$5</definedName>
    <definedName name="Title..P18.1" localSheetId="6">#REF!</definedName>
    <definedName name="Title..P18.1">#REF!</definedName>
    <definedName name="Title..P25.1" localSheetId="6">#REF!</definedName>
    <definedName name="Title..P25.1">#REF!</definedName>
    <definedName name="Title..P33.6">'6. Temps d''attente au SU'!$A$24</definedName>
    <definedName name="Title..P36.5">'5. Cheminement au SU'!$A$26</definedName>
    <definedName name="Title..P43.1" localSheetId="6">#REF!</definedName>
    <definedName name="Title..P43.1">#REF!</definedName>
    <definedName name="Title..Q25.4">'4. Problèmes principaux au SU'!$A$5:$B$5</definedName>
    <definedName name="Title..Q56.4">'4. Problèmes principaux au SU'!$A$36:$B$36</definedName>
    <definedName name="Title..T16.2">'2. Patients des SU'!$A$5:$B$5</definedName>
    <definedName name="Title_1" localSheetId="6">#REF!</definedName>
    <definedName name="Title_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50" l="1"/>
  <c r="P32" i="50"/>
  <c r="P31" i="50"/>
  <c r="P30" i="50"/>
  <c r="P29" i="50"/>
  <c r="P28" i="50"/>
  <c r="P27" i="50"/>
  <c r="P26" i="50"/>
  <c r="P25" i="50"/>
  <c r="N33" i="50"/>
  <c r="M33" i="50"/>
  <c r="L33" i="50"/>
  <c r="O32" i="50"/>
  <c r="N32" i="50"/>
  <c r="M32" i="50"/>
  <c r="L32" i="50"/>
  <c r="O31" i="50"/>
  <c r="N31" i="50"/>
  <c r="M31" i="50"/>
  <c r="L31" i="50"/>
  <c r="O30" i="50"/>
  <c r="N30" i="50"/>
  <c r="M30" i="50"/>
  <c r="L30" i="50"/>
  <c r="O29" i="50"/>
  <c r="N29" i="50"/>
  <c r="M29" i="50"/>
  <c r="L29" i="50"/>
  <c r="O28" i="50"/>
  <c r="N28" i="50"/>
  <c r="M28" i="50"/>
  <c r="L28" i="50"/>
  <c r="N27" i="50"/>
  <c r="M27" i="50"/>
  <c r="L27" i="50"/>
  <c r="O26" i="50"/>
  <c r="N26" i="50"/>
  <c r="M26" i="50"/>
  <c r="L26" i="50"/>
  <c r="O25" i="50"/>
  <c r="N25" i="50"/>
  <c r="M25" i="50"/>
  <c r="L25" i="50"/>
  <c r="P14" i="50"/>
  <c r="P13" i="50"/>
  <c r="P12" i="50"/>
  <c r="P11" i="50"/>
  <c r="P10" i="50"/>
  <c r="P9" i="50"/>
  <c r="P8" i="50"/>
  <c r="P7" i="50"/>
  <c r="P6" i="50"/>
  <c r="N14" i="50"/>
  <c r="M14" i="50"/>
  <c r="O13" i="50"/>
  <c r="N13" i="50"/>
  <c r="M13" i="50"/>
  <c r="L13" i="50"/>
  <c r="O12" i="50"/>
  <c r="N12" i="50"/>
  <c r="M12" i="50"/>
  <c r="L12" i="50"/>
  <c r="O11" i="50"/>
  <c r="N11" i="50"/>
  <c r="M11" i="50"/>
  <c r="L11" i="50"/>
  <c r="O10" i="50"/>
  <c r="N10" i="50"/>
  <c r="M10" i="50"/>
  <c r="L10" i="50"/>
  <c r="O9" i="50"/>
  <c r="N9" i="50"/>
  <c r="M9" i="50"/>
  <c r="L9" i="50"/>
  <c r="O8" i="50"/>
  <c r="N8" i="50"/>
  <c r="M8" i="50"/>
  <c r="L8" i="50"/>
  <c r="O7" i="50"/>
  <c r="N7" i="50"/>
  <c r="M7" i="50"/>
  <c r="L7" i="50"/>
  <c r="O6" i="50"/>
  <c r="N6" i="50"/>
  <c r="M6" i="50"/>
  <c r="L6" i="50"/>
  <c r="K11" i="27" l="1"/>
  <c r="J11" i="27"/>
  <c r="I11" i="27"/>
  <c r="H11" i="27"/>
  <c r="G11" i="27"/>
  <c r="F11" i="27"/>
  <c r="E11" i="27"/>
  <c r="D11" i="27"/>
  <c r="C11" i="27"/>
  <c r="B11" i="27"/>
  <c r="M15" i="3"/>
  <c r="L15" i="3"/>
  <c r="K15" i="3"/>
  <c r="J15" i="3"/>
  <c r="I15" i="3"/>
  <c r="G15" i="3"/>
  <c r="F15" i="3"/>
  <c r="E15" i="3"/>
  <c r="D15" i="3"/>
  <c r="C15" i="3"/>
  <c r="M14" i="3"/>
  <c r="L14" i="3"/>
  <c r="K14" i="3"/>
  <c r="K16" i="3" s="1"/>
  <c r="J14" i="3"/>
  <c r="J16" i="3" s="1"/>
  <c r="I14" i="3"/>
  <c r="G14" i="3"/>
  <c r="F14" i="3"/>
  <c r="F16" i="3" s="1"/>
  <c r="E14" i="3"/>
  <c r="E16" i="3" s="1"/>
  <c r="D14" i="3"/>
  <c r="C14" i="3"/>
  <c r="N13" i="3"/>
  <c r="H13" i="3"/>
  <c r="N12" i="3"/>
  <c r="H12" i="3"/>
  <c r="N11" i="3"/>
  <c r="H11" i="3"/>
  <c r="N10" i="3"/>
  <c r="H10" i="3"/>
  <c r="N9" i="3"/>
  <c r="H9" i="3"/>
  <c r="N8" i="3"/>
  <c r="H8" i="3"/>
  <c r="N7" i="3"/>
  <c r="N15" i="3" s="1"/>
  <c r="H7" i="3"/>
  <c r="H15" i="3" s="1"/>
  <c r="N6" i="3"/>
  <c r="H6" i="3"/>
  <c r="H14" i="3" s="1"/>
  <c r="M37" i="51"/>
  <c r="M38" i="51"/>
  <c r="M39" i="51"/>
  <c r="M40" i="51"/>
  <c r="M41" i="51"/>
  <c r="M42" i="51"/>
  <c r="M43" i="51"/>
  <c r="M44" i="51"/>
  <c r="M45" i="51"/>
  <c r="M46" i="51"/>
  <c r="M47" i="51"/>
  <c r="M48" i="51"/>
  <c r="M49" i="51"/>
  <c r="M50" i="51"/>
  <c r="M51" i="51"/>
  <c r="M52" i="51"/>
  <c r="M53" i="51"/>
  <c r="M54" i="51"/>
  <c r="M55" i="51"/>
  <c r="M56" i="51"/>
  <c r="P25" i="51"/>
  <c r="O25" i="51"/>
  <c r="N25" i="51"/>
  <c r="M25" i="51"/>
  <c r="P24" i="51"/>
  <c r="O24" i="51"/>
  <c r="N24" i="51"/>
  <c r="M24" i="51"/>
  <c r="P23" i="51"/>
  <c r="O23" i="51"/>
  <c r="N23" i="51"/>
  <c r="M23" i="51"/>
  <c r="P22" i="51"/>
  <c r="O22" i="51"/>
  <c r="N22" i="51"/>
  <c r="M22" i="51"/>
  <c r="P21" i="51"/>
  <c r="O21" i="51"/>
  <c r="N21" i="51"/>
  <c r="M21" i="51"/>
  <c r="P20" i="51"/>
  <c r="O20" i="51"/>
  <c r="N20" i="51"/>
  <c r="M20" i="51"/>
  <c r="P19" i="51"/>
  <c r="O19" i="51"/>
  <c r="N19" i="51"/>
  <c r="M19" i="51"/>
  <c r="P18" i="51"/>
  <c r="O18" i="51"/>
  <c r="N18" i="51"/>
  <c r="M18" i="51"/>
  <c r="P17" i="51"/>
  <c r="O17" i="51"/>
  <c r="N17" i="51"/>
  <c r="M17" i="51"/>
  <c r="P16" i="51"/>
  <c r="O16" i="51"/>
  <c r="N16" i="51"/>
  <c r="M16" i="51"/>
  <c r="P15" i="51"/>
  <c r="O15" i="51"/>
  <c r="N15" i="51"/>
  <c r="M15" i="51"/>
  <c r="P14" i="51"/>
  <c r="O14" i="51"/>
  <c r="N14" i="51"/>
  <c r="M14" i="51"/>
  <c r="P13" i="51"/>
  <c r="O13" i="51"/>
  <c r="N13" i="51"/>
  <c r="M13" i="51"/>
  <c r="P12" i="51"/>
  <c r="O12" i="51"/>
  <c r="N12" i="51"/>
  <c r="M12" i="51"/>
  <c r="P11" i="51"/>
  <c r="O11" i="51"/>
  <c r="N11" i="51"/>
  <c r="M11" i="51"/>
  <c r="P10" i="51"/>
  <c r="O10" i="51"/>
  <c r="N10" i="51"/>
  <c r="M10" i="51"/>
  <c r="P9" i="51"/>
  <c r="O9" i="51"/>
  <c r="N9" i="51"/>
  <c r="M9" i="51"/>
  <c r="P8" i="51"/>
  <c r="O8" i="51"/>
  <c r="N8" i="51"/>
  <c r="M8" i="51"/>
  <c r="P7" i="51"/>
  <c r="O7" i="51"/>
  <c r="N7" i="51"/>
  <c r="M7" i="51"/>
  <c r="P6" i="51"/>
  <c r="O6" i="51"/>
  <c r="N6" i="51"/>
  <c r="M6" i="51"/>
  <c r="L16" i="3" l="1"/>
  <c r="I16" i="3"/>
  <c r="M16" i="3"/>
  <c r="H16" i="3"/>
  <c r="C16" i="3"/>
  <c r="G16" i="3"/>
  <c r="D16" i="3"/>
  <c r="N14" i="3"/>
  <c r="N16" i="3" s="1"/>
  <c r="Q56" i="51"/>
  <c r="P56" i="51"/>
  <c r="O56" i="51"/>
  <c r="N56" i="51"/>
  <c r="Q55" i="51"/>
  <c r="P55" i="51"/>
  <c r="O55" i="51"/>
  <c r="N55" i="51"/>
  <c r="Q54" i="51"/>
  <c r="P54" i="51"/>
  <c r="O54" i="51"/>
  <c r="N54" i="51"/>
  <c r="Q53" i="51"/>
  <c r="P53" i="51"/>
  <c r="O53" i="51"/>
  <c r="N53" i="51"/>
  <c r="Q52" i="51"/>
  <c r="P52" i="51"/>
  <c r="O52" i="51"/>
  <c r="N52" i="51"/>
  <c r="Q51" i="51"/>
  <c r="P51" i="51"/>
  <c r="O51" i="51"/>
  <c r="N51" i="51"/>
  <c r="Q50" i="51"/>
  <c r="P50" i="51"/>
  <c r="O50" i="51"/>
  <c r="N50" i="51"/>
  <c r="Q49" i="51"/>
  <c r="P49" i="51"/>
  <c r="O49" i="51"/>
  <c r="N49" i="51"/>
  <c r="Q48" i="51"/>
  <c r="P48" i="51"/>
  <c r="O48" i="51"/>
  <c r="N48" i="51"/>
  <c r="Q47" i="51"/>
  <c r="P47" i="51"/>
  <c r="O47" i="51"/>
  <c r="N47" i="51"/>
  <c r="Q46" i="51"/>
  <c r="P46" i="51"/>
  <c r="O46" i="51"/>
  <c r="N46" i="51"/>
  <c r="Q45" i="51"/>
  <c r="P45" i="51"/>
  <c r="O45" i="51"/>
  <c r="N45" i="51"/>
  <c r="Q44" i="51"/>
  <c r="P44" i="51"/>
  <c r="O44" i="51"/>
  <c r="N44" i="51"/>
  <c r="Q43" i="51"/>
  <c r="P43" i="51"/>
  <c r="O43" i="51"/>
  <c r="N43" i="51"/>
  <c r="Q42" i="51"/>
  <c r="P42" i="51"/>
  <c r="O42" i="51"/>
  <c r="N42" i="51"/>
  <c r="Q41" i="51"/>
  <c r="P41" i="51"/>
  <c r="O41" i="51"/>
  <c r="N41" i="51"/>
  <c r="Q40" i="51"/>
  <c r="P40" i="51"/>
  <c r="O40" i="51"/>
  <c r="N40" i="51"/>
  <c r="Q39" i="51"/>
  <c r="P39" i="51"/>
  <c r="O39" i="51"/>
  <c r="N39" i="51"/>
  <c r="Q38" i="51"/>
  <c r="P38" i="51"/>
  <c r="O38" i="51"/>
  <c r="N38" i="51"/>
  <c r="Q37" i="51"/>
  <c r="P37" i="51"/>
  <c r="O37" i="51"/>
  <c r="N37" i="51"/>
  <c r="Q25" i="51"/>
  <c r="Q24" i="51"/>
  <c r="Q23" i="51"/>
  <c r="Q22" i="51"/>
  <c r="Q21" i="51"/>
  <c r="Q20" i="51"/>
  <c r="Q19" i="51"/>
  <c r="Q18" i="51"/>
  <c r="Q17" i="51"/>
  <c r="Q16" i="51"/>
  <c r="Q15" i="51"/>
  <c r="Q14" i="51"/>
  <c r="Q13" i="51"/>
  <c r="Q12" i="51"/>
  <c r="Q11" i="51"/>
  <c r="Q10" i="51"/>
  <c r="Q9" i="51"/>
  <c r="Q8" i="51"/>
  <c r="Q7" i="51"/>
  <c r="Q6" i="51"/>
  <c r="P12" i="29" l="1"/>
  <c r="O12" i="29"/>
  <c r="N12" i="29"/>
  <c r="M12" i="29"/>
  <c r="L12" i="29"/>
  <c r="P36" i="29" l="1"/>
  <c r="O36" i="29"/>
  <c r="N36" i="29"/>
  <c r="M36" i="29"/>
  <c r="L36" i="29"/>
  <c r="P35" i="29"/>
  <c r="O35" i="29"/>
  <c r="N35" i="29"/>
  <c r="M35" i="29"/>
  <c r="L35" i="29"/>
  <c r="P34" i="29"/>
  <c r="O34" i="29"/>
  <c r="N34" i="29"/>
  <c r="M34" i="29"/>
  <c r="L34" i="29"/>
  <c r="P33" i="29"/>
  <c r="O33" i="29"/>
  <c r="N33" i="29"/>
  <c r="M33" i="29"/>
  <c r="L33" i="29"/>
  <c r="P32" i="29"/>
  <c r="O32" i="29"/>
  <c r="N32" i="29"/>
  <c r="M32" i="29"/>
  <c r="L32" i="29"/>
  <c r="P31" i="29"/>
  <c r="O31" i="29"/>
  <c r="N31" i="29"/>
  <c r="M31" i="29"/>
  <c r="L31" i="29"/>
  <c r="P30" i="29"/>
  <c r="O30" i="29"/>
  <c r="N30" i="29"/>
  <c r="M30" i="29"/>
  <c r="L30" i="29"/>
  <c r="P29" i="29"/>
  <c r="O29" i="29"/>
  <c r="N29" i="29"/>
  <c r="M29" i="29"/>
  <c r="L29" i="29"/>
  <c r="P28" i="29"/>
  <c r="O28" i="29"/>
  <c r="N28" i="29"/>
  <c r="M28" i="29"/>
  <c r="L28" i="29"/>
  <c r="P27" i="29"/>
  <c r="O27" i="29"/>
  <c r="N27" i="29"/>
  <c r="M27" i="29"/>
  <c r="L27" i="29"/>
  <c r="P15" i="29"/>
  <c r="O15" i="29"/>
  <c r="N15" i="29"/>
  <c r="M15" i="29"/>
  <c r="L15" i="29"/>
  <c r="P14" i="29"/>
  <c r="O14" i="29"/>
  <c r="N14" i="29"/>
  <c r="M14" i="29"/>
  <c r="L14" i="29"/>
  <c r="P13" i="29"/>
  <c r="O13" i="29"/>
  <c r="N13" i="29"/>
  <c r="M13" i="29"/>
  <c r="L13" i="29"/>
  <c r="P11" i="29"/>
  <c r="O11" i="29"/>
  <c r="N11" i="29"/>
  <c r="M11" i="29"/>
  <c r="L11" i="29"/>
  <c r="P10" i="29"/>
  <c r="O10" i="29"/>
  <c r="N10" i="29"/>
  <c r="M10" i="29"/>
  <c r="L10" i="29"/>
  <c r="P9" i="29"/>
  <c r="O9" i="29"/>
  <c r="N9" i="29"/>
  <c r="M9" i="29"/>
  <c r="L9" i="29"/>
  <c r="P8" i="29"/>
  <c r="O8" i="29"/>
  <c r="N8" i="29"/>
  <c r="M8" i="29"/>
  <c r="L8" i="29"/>
  <c r="P7" i="29"/>
  <c r="O7" i="29"/>
  <c r="N7" i="29"/>
  <c r="M7" i="29"/>
  <c r="L7" i="29"/>
  <c r="P6" i="29"/>
  <c r="O6" i="29"/>
  <c r="N6" i="29"/>
  <c r="M6" i="29"/>
  <c r="L6" i="29"/>
  <c r="O10" i="27" l="1"/>
  <c r="O9" i="27"/>
  <c r="O8" i="27"/>
  <c r="O7" i="27"/>
  <c r="N10" i="27"/>
  <c r="N9" i="27"/>
  <c r="N8" i="27"/>
  <c r="N7" i="27"/>
  <c r="M10" i="27"/>
  <c r="M9" i="27"/>
  <c r="M8" i="27"/>
  <c r="M7" i="27"/>
  <c r="O6" i="27"/>
  <c r="N6" i="27"/>
  <c r="M6" i="27"/>
  <c r="L10" i="27"/>
  <c r="L9" i="27"/>
  <c r="L8" i="27"/>
  <c r="L7" i="27"/>
  <c r="L6" i="27"/>
  <c r="AE127" i="49"/>
  <c r="AD127" i="49"/>
  <c r="AC127" i="49"/>
  <c r="AB127" i="49"/>
  <c r="AA127" i="49"/>
  <c r="Z127" i="49"/>
  <c r="Y127" i="49"/>
  <c r="X127" i="49"/>
  <c r="W127" i="49"/>
  <c r="AE126" i="49"/>
  <c r="AD126" i="49"/>
  <c r="AC126" i="49"/>
  <c r="AB126" i="49"/>
  <c r="AA126" i="49"/>
  <c r="Z126" i="49"/>
  <c r="Y126" i="49"/>
  <c r="X126" i="49"/>
  <c r="W126" i="49"/>
  <c r="AE125" i="49"/>
  <c r="AD125" i="49"/>
  <c r="AC125" i="49"/>
  <c r="AB125" i="49"/>
  <c r="AA125" i="49"/>
  <c r="Z125" i="49"/>
  <c r="Y125" i="49"/>
  <c r="X125" i="49"/>
  <c r="W125" i="49"/>
  <c r="AE124" i="49"/>
  <c r="AD124" i="49"/>
  <c r="AC124" i="49"/>
  <c r="AB124" i="49"/>
  <c r="AA124" i="49"/>
  <c r="Z124" i="49"/>
  <c r="Y124" i="49"/>
  <c r="X124" i="49"/>
  <c r="W124" i="49"/>
  <c r="AE123" i="49"/>
  <c r="AD123" i="49"/>
  <c r="AC123" i="49"/>
  <c r="AB123" i="49"/>
  <c r="AA123" i="49"/>
  <c r="Z123" i="49"/>
  <c r="Y123" i="49"/>
  <c r="X123" i="49"/>
  <c r="W123" i="49"/>
  <c r="AE122" i="49"/>
  <c r="AD122" i="49"/>
  <c r="AC122" i="49"/>
  <c r="AB122" i="49"/>
  <c r="AA122" i="49"/>
  <c r="Z122" i="49"/>
  <c r="Y122" i="49"/>
  <c r="X122" i="49"/>
  <c r="W122" i="49"/>
  <c r="AE121" i="49"/>
  <c r="AD121" i="49"/>
  <c r="AC121" i="49"/>
  <c r="AB121" i="49"/>
  <c r="AA121" i="49"/>
  <c r="Z121" i="49"/>
  <c r="Y121" i="49"/>
  <c r="X121" i="49"/>
  <c r="W121" i="49"/>
  <c r="AE120" i="49"/>
  <c r="AD120" i="49"/>
  <c r="AC120" i="49"/>
  <c r="AB120" i="49"/>
  <c r="AA120" i="49"/>
  <c r="Z120" i="49"/>
  <c r="Y120" i="49"/>
  <c r="X120" i="49"/>
  <c r="W120" i="49"/>
  <c r="AE119" i="49"/>
  <c r="AD119" i="49"/>
  <c r="AC119" i="49"/>
  <c r="AB119" i="49"/>
  <c r="AA119" i="49"/>
  <c r="Z119" i="49"/>
  <c r="Y119" i="49"/>
  <c r="X119" i="49"/>
  <c r="W119" i="49"/>
  <c r="AE118" i="49"/>
  <c r="AD118" i="49"/>
  <c r="AC118" i="49"/>
  <c r="AB118" i="49"/>
  <c r="AA118" i="49"/>
  <c r="Z118" i="49"/>
  <c r="Y118" i="49"/>
  <c r="X118" i="49"/>
  <c r="W118" i="49"/>
  <c r="AE117" i="49"/>
  <c r="AD117" i="49"/>
  <c r="AC117" i="49"/>
  <c r="AB117" i="49"/>
  <c r="AA117" i="49"/>
  <c r="Z117" i="49"/>
  <c r="Y117" i="49"/>
  <c r="X117" i="49"/>
  <c r="W117" i="49"/>
  <c r="AE116" i="49"/>
  <c r="AD116" i="49"/>
  <c r="AC116" i="49"/>
  <c r="AB116" i="49"/>
  <c r="AA116" i="49"/>
  <c r="Z116" i="49"/>
  <c r="Y116" i="49"/>
  <c r="X116" i="49"/>
  <c r="W116" i="49"/>
  <c r="AE115" i="49"/>
  <c r="AD115" i="49"/>
  <c r="AC115" i="49"/>
  <c r="AB115" i="49"/>
  <c r="AA115" i="49"/>
  <c r="Z115" i="49"/>
  <c r="Y115" i="49"/>
  <c r="X115" i="49"/>
  <c r="W115" i="49"/>
  <c r="AE114" i="49"/>
  <c r="AD114" i="49"/>
  <c r="AC114" i="49"/>
  <c r="AB114" i="49"/>
  <c r="AA114" i="49"/>
  <c r="Z114" i="49"/>
  <c r="Y114" i="49"/>
  <c r="X114" i="49"/>
  <c r="W114" i="49"/>
  <c r="AE113" i="49"/>
  <c r="AD113" i="49"/>
  <c r="AC113" i="49"/>
  <c r="AB113" i="49"/>
  <c r="AA113" i="49"/>
  <c r="Z113" i="49"/>
  <c r="Y113" i="49"/>
  <c r="X113" i="49"/>
  <c r="W113" i="49"/>
  <c r="AE112" i="49"/>
  <c r="AD112" i="49"/>
  <c r="AC112" i="49"/>
  <c r="AB112" i="49"/>
  <c r="AA112" i="49"/>
  <c r="Z112" i="49"/>
  <c r="Y112" i="49"/>
  <c r="X112" i="49"/>
  <c r="W112" i="49"/>
  <c r="AE111" i="49"/>
  <c r="AD111" i="49"/>
  <c r="AC111" i="49"/>
  <c r="AB111" i="49"/>
  <c r="AA111" i="49"/>
  <c r="Z111" i="49"/>
  <c r="Y111" i="49"/>
  <c r="X111" i="49"/>
  <c r="W111" i="49"/>
  <c r="AE110" i="49"/>
  <c r="AD110" i="49"/>
  <c r="AC110" i="49"/>
  <c r="AB110" i="49"/>
  <c r="AA110" i="49"/>
  <c r="Z110" i="49"/>
  <c r="Y110" i="49"/>
  <c r="X110" i="49"/>
  <c r="W110" i="49"/>
  <c r="AE109" i="49"/>
  <c r="AD109" i="49"/>
  <c r="AC109" i="49"/>
  <c r="AB109" i="49"/>
  <c r="AA109" i="49"/>
  <c r="Z109" i="49"/>
  <c r="Y109" i="49"/>
  <c r="X109" i="49"/>
  <c r="W109" i="49"/>
  <c r="AE108" i="49"/>
  <c r="AD108" i="49"/>
  <c r="AC108" i="49"/>
  <c r="AB108" i="49"/>
  <c r="AA108" i="49"/>
  <c r="Z108" i="49"/>
  <c r="Y108" i="49"/>
  <c r="X108" i="49"/>
  <c r="W108" i="49"/>
  <c r="AE107" i="49"/>
  <c r="AD107" i="49"/>
  <c r="AC107" i="49"/>
  <c r="AB107" i="49"/>
  <c r="AA107" i="49"/>
  <c r="Z107" i="49"/>
  <c r="Y107" i="49"/>
  <c r="X107" i="49"/>
  <c r="W107" i="49"/>
  <c r="AE106" i="49"/>
  <c r="AD106" i="49"/>
  <c r="AC106" i="49"/>
  <c r="AB106" i="49"/>
  <c r="AA106" i="49"/>
  <c r="Z106" i="49"/>
  <c r="Y106" i="49"/>
  <c r="X106" i="49"/>
  <c r="W106" i="49"/>
  <c r="AE105" i="49"/>
  <c r="AD105" i="49"/>
  <c r="AC105" i="49"/>
  <c r="AB105" i="49"/>
  <c r="AA105" i="49"/>
  <c r="Z105" i="49"/>
  <c r="Y105" i="49"/>
  <c r="X105" i="49"/>
  <c r="W105" i="49"/>
  <c r="AE104" i="49"/>
  <c r="AD104" i="49"/>
  <c r="AC104" i="49"/>
  <c r="AB104" i="49"/>
  <c r="AA104" i="49"/>
  <c r="Z104" i="49"/>
  <c r="Y104" i="49"/>
  <c r="X104" i="49"/>
  <c r="W104" i="49"/>
  <c r="AE103" i="49"/>
  <c r="AD103" i="49"/>
  <c r="AC103" i="49"/>
  <c r="AB103" i="49"/>
  <c r="AA103" i="49"/>
  <c r="Z103" i="49"/>
  <c r="Y103" i="49"/>
  <c r="X103" i="49"/>
  <c r="W103" i="49"/>
  <c r="AE102" i="49"/>
  <c r="AD102" i="49"/>
  <c r="AC102" i="49"/>
  <c r="AB102" i="49"/>
  <c r="AA102" i="49"/>
  <c r="Z102" i="49"/>
  <c r="Y102" i="49"/>
  <c r="X102" i="49"/>
  <c r="W102" i="49"/>
  <c r="AE101" i="49"/>
  <c r="AD101" i="49"/>
  <c r="AC101" i="49"/>
  <c r="AB101" i="49"/>
  <c r="AA101" i="49"/>
  <c r="Z101" i="49"/>
  <c r="Y101" i="49"/>
  <c r="X101" i="49"/>
  <c r="W101" i="49"/>
  <c r="AE100" i="49"/>
  <c r="AD100" i="49"/>
  <c r="AC100" i="49"/>
  <c r="AB100" i="49"/>
  <c r="AA100" i="49"/>
  <c r="Z100" i="49"/>
  <c r="Y100" i="49"/>
  <c r="X100" i="49"/>
  <c r="W100" i="49"/>
  <c r="AE99" i="49"/>
  <c r="AD99" i="49"/>
  <c r="AC99" i="49"/>
  <c r="AB99" i="49"/>
  <c r="AA99" i="49"/>
  <c r="Z99" i="49"/>
  <c r="Y99" i="49"/>
  <c r="X99" i="49"/>
  <c r="W99" i="49"/>
  <c r="AE98" i="49"/>
  <c r="AD98" i="49"/>
  <c r="AC98" i="49"/>
  <c r="AB98" i="49"/>
  <c r="AA98" i="49"/>
  <c r="Z98" i="49"/>
  <c r="Y98" i="49"/>
  <c r="X98" i="49"/>
  <c r="W98" i="49"/>
  <c r="AE97" i="49"/>
  <c r="AD97" i="49"/>
  <c r="AC97" i="49"/>
  <c r="AB97" i="49"/>
  <c r="AA97" i="49"/>
  <c r="Z97" i="49"/>
  <c r="Y97" i="49"/>
  <c r="X97" i="49"/>
  <c r="W97" i="49"/>
  <c r="AE96" i="49"/>
  <c r="AD96" i="49"/>
  <c r="AC96" i="49"/>
  <c r="AB96" i="49"/>
  <c r="AA96" i="49"/>
  <c r="Z96" i="49"/>
  <c r="Y96" i="49"/>
  <c r="X96" i="49"/>
  <c r="W96" i="49"/>
  <c r="AE95" i="49"/>
  <c r="AD95" i="49"/>
  <c r="AC95" i="49"/>
  <c r="AB95" i="49"/>
  <c r="AA95" i="49"/>
  <c r="Z95" i="49"/>
  <c r="Y95" i="49"/>
  <c r="X95" i="49"/>
  <c r="W95" i="49"/>
  <c r="AE94" i="49"/>
  <c r="AD94" i="49"/>
  <c r="AC94" i="49"/>
  <c r="AB94" i="49"/>
  <c r="AA94" i="49"/>
  <c r="Z94" i="49"/>
  <c r="Y94" i="49"/>
  <c r="X94" i="49"/>
  <c r="W94" i="49"/>
  <c r="AE93" i="49"/>
  <c r="AD93" i="49"/>
  <c r="AC93" i="49"/>
  <c r="AB93" i="49"/>
  <c r="AA93" i="49"/>
  <c r="Z93" i="49"/>
  <c r="Y93" i="49"/>
  <c r="X93" i="49"/>
  <c r="W93" i="49"/>
  <c r="AE92" i="49"/>
  <c r="AD92" i="49"/>
  <c r="AC92" i="49"/>
  <c r="AB92" i="49"/>
  <c r="AA92" i="49"/>
  <c r="Z92" i="49"/>
  <c r="Y92" i="49"/>
  <c r="X92" i="49"/>
  <c r="W92" i="49"/>
  <c r="AE91" i="49"/>
  <c r="AD91" i="49"/>
  <c r="AC91" i="49"/>
  <c r="AB91" i="49"/>
  <c r="AA91" i="49"/>
  <c r="Z91" i="49"/>
  <c r="Y91" i="49"/>
  <c r="X91" i="49"/>
  <c r="W91" i="49"/>
  <c r="AE90" i="49"/>
  <c r="AD90" i="49"/>
  <c r="AC90" i="49"/>
  <c r="AB90" i="49"/>
  <c r="AA90" i="49"/>
  <c r="Z90" i="49"/>
  <c r="Y90" i="49"/>
  <c r="X90" i="49"/>
  <c r="W90" i="49"/>
  <c r="AE89" i="49"/>
  <c r="AD89" i="49"/>
  <c r="AC89" i="49"/>
  <c r="AB89" i="49"/>
  <c r="AA89" i="49"/>
  <c r="Z89" i="49"/>
  <c r="Y89" i="49"/>
  <c r="X89" i="49"/>
  <c r="W89" i="49"/>
  <c r="AE88" i="49"/>
  <c r="AD88" i="49"/>
  <c r="AC88" i="49"/>
  <c r="AB88" i="49"/>
  <c r="AA88" i="49"/>
  <c r="Z88" i="49"/>
  <c r="Y88" i="49"/>
  <c r="X88" i="49"/>
  <c r="W88" i="49"/>
  <c r="AE87" i="49"/>
  <c r="AD87" i="49"/>
  <c r="AC87" i="49"/>
  <c r="AB87" i="49"/>
  <c r="AA87" i="49"/>
  <c r="Z87" i="49"/>
  <c r="Y87" i="49"/>
  <c r="X87" i="49"/>
  <c r="W87" i="49"/>
  <c r="AE86" i="49"/>
  <c r="AD86" i="49"/>
  <c r="AC86" i="49"/>
  <c r="AB86" i="49"/>
  <c r="AA86" i="49"/>
  <c r="Z86" i="49"/>
  <c r="Y86" i="49"/>
  <c r="X86" i="49"/>
  <c r="W86" i="49"/>
  <c r="AE85" i="49"/>
  <c r="AD85" i="49"/>
  <c r="AC85" i="49"/>
  <c r="AB85" i="49"/>
  <c r="AA85" i="49"/>
  <c r="Z85" i="49"/>
  <c r="Y85" i="49"/>
  <c r="X85" i="49"/>
  <c r="W85" i="49"/>
  <c r="AE84" i="49"/>
  <c r="AD84" i="49"/>
  <c r="AC84" i="49"/>
  <c r="AB84" i="49"/>
  <c r="AA84" i="49"/>
  <c r="Z84" i="49"/>
  <c r="Y84" i="49"/>
  <c r="X84" i="49"/>
  <c r="W84" i="49"/>
  <c r="AE83" i="49"/>
  <c r="AD83" i="49"/>
  <c r="AC83" i="49"/>
  <c r="AB83" i="49"/>
  <c r="AA83" i="49"/>
  <c r="Z83" i="49"/>
  <c r="Y83" i="49"/>
  <c r="X83" i="49"/>
  <c r="W83" i="49"/>
  <c r="AE82" i="49"/>
  <c r="AD82" i="49"/>
  <c r="AC82" i="49"/>
  <c r="AB82" i="49"/>
  <c r="AA82" i="49"/>
  <c r="Z82" i="49"/>
  <c r="Y82" i="49"/>
  <c r="X82" i="49"/>
  <c r="W82" i="49"/>
  <c r="AE81" i="49"/>
  <c r="AD81" i="49"/>
  <c r="AC81" i="49"/>
  <c r="AB81" i="49"/>
  <c r="AA81" i="49"/>
  <c r="Z81" i="49"/>
  <c r="Y81" i="49"/>
  <c r="X81" i="49"/>
  <c r="W81" i="49"/>
  <c r="AE80" i="49"/>
  <c r="AD80" i="49"/>
  <c r="AC80" i="49"/>
  <c r="AB80" i="49"/>
  <c r="AA80" i="49"/>
  <c r="Z80" i="49"/>
  <c r="Y80" i="49"/>
  <c r="X80" i="49"/>
  <c r="W80" i="49"/>
  <c r="AE79" i="49"/>
  <c r="AD79" i="49"/>
  <c r="AC79" i="49"/>
  <c r="AB79" i="49"/>
  <c r="AA79" i="49"/>
  <c r="Z79" i="49"/>
  <c r="Y79" i="49"/>
  <c r="X79" i="49"/>
  <c r="W79" i="49"/>
  <c r="AE78" i="49"/>
  <c r="AD78" i="49"/>
  <c r="AC78" i="49"/>
  <c r="AB78" i="49"/>
  <c r="AA78" i="49"/>
  <c r="Z78" i="49"/>
  <c r="Y78" i="49"/>
  <c r="X78" i="49"/>
  <c r="W78" i="49"/>
  <c r="AE77" i="49"/>
  <c r="AD77" i="49"/>
  <c r="AC77" i="49"/>
  <c r="AB77" i="49"/>
  <c r="AA77" i="49"/>
  <c r="Z77" i="49"/>
  <c r="Y77" i="49"/>
  <c r="X77" i="49"/>
  <c r="W77" i="49"/>
  <c r="AE76" i="49"/>
  <c r="AD76" i="49"/>
  <c r="AC76" i="49"/>
  <c r="AB76" i="49"/>
  <c r="AA76" i="49"/>
  <c r="Z76" i="49"/>
  <c r="Y76" i="49"/>
  <c r="X76" i="49"/>
  <c r="W76" i="49"/>
  <c r="AE75" i="49"/>
  <c r="AD75" i="49"/>
  <c r="AC75" i="49"/>
  <c r="AB75" i="49"/>
  <c r="AA75" i="49"/>
  <c r="Z75" i="49"/>
  <c r="Y75" i="49"/>
  <c r="X75" i="49"/>
  <c r="W75" i="49"/>
  <c r="AE74" i="49"/>
  <c r="AD74" i="49"/>
  <c r="AC74" i="49"/>
  <c r="AB74" i="49"/>
  <c r="AA74" i="49"/>
  <c r="Z74" i="49"/>
  <c r="Y74" i="49"/>
  <c r="X74" i="49"/>
  <c r="W74" i="49"/>
  <c r="AE73" i="49"/>
  <c r="AD73" i="49"/>
  <c r="AC73" i="49"/>
  <c r="AB73" i="49"/>
  <c r="AA73" i="49"/>
  <c r="Z73" i="49"/>
  <c r="Y73" i="49"/>
  <c r="X73" i="49"/>
  <c r="W73" i="49"/>
  <c r="AE72" i="49"/>
  <c r="AD72" i="49"/>
  <c r="AC72" i="49"/>
  <c r="AB72" i="49"/>
  <c r="AA72" i="49"/>
  <c r="Z72" i="49"/>
  <c r="Y72" i="49"/>
  <c r="X72" i="49"/>
  <c r="W72" i="49"/>
  <c r="AE71" i="49"/>
  <c r="AD71" i="49"/>
  <c r="AC71" i="49"/>
  <c r="AB71" i="49"/>
  <c r="AA71" i="49"/>
  <c r="Z71" i="49"/>
  <c r="Y71" i="49"/>
  <c r="X71" i="49"/>
  <c r="W71" i="49"/>
  <c r="AE70" i="49"/>
  <c r="AD70" i="49"/>
  <c r="AC70" i="49"/>
  <c r="AB70" i="49"/>
  <c r="AA70" i="49"/>
  <c r="Z70" i="49"/>
  <c r="Y70" i="49"/>
  <c r="X70" i="49"/>
  <c r="W70" i="49"/>
  <c r="AE69" i="49"/>
  <c r="AD69" i="49"/>
  <c r="AC69" i="49"/>
  <c r="AB69" i="49"/>
  <c r="AA69" i="49"/>
  <c r="Z69" i="49"/>
  <c r="Y69" i="49"/>
  <c r="X69" i="49"/>
  <c r="W69" i="49"/>
  <c r="AE68" i="49"/>
  <c r="AD68" i="49"/>
  <c r="AC68" i="49"/>
  <c r="AB68" i="49"/>
  <c r="AA68" i="49"/>
  <c r="Z68" i="49"/>
  <c r="Y68" i="49"/>
  <c r="X68" i="49"/>
  <c r="W68" i="49"/>
  <c r="AE67" i="49"/>
  <c r="AD67" i="49"/>
  <c r="AC67" i="49"/>
  <c r="AB67" i="49"/>
  <c r="AA67" i="49"/>
  <c r="Z67" i="49"/>
  <c r="Y67" i="49"/>
  <c r="X67" i="49"/>
  <c r="W67" i="49"/>
  <c r="AE66" i="49"/>
  <c r="AD66" i="49"/>
  <c r="AC66" i="49"/>
  <c r="AB66" i="49"/>
  <c r="AA66" i="49"/>
  <c r="Z66" i="49"/>
  <c r="Y66" i="49"/>
  <c r="X66" i="49"/>
  <c r="W66" i="49"/>
  <c r="AE65" i="49"/>
  <c r="AD65" i="49"/>
  <c r="AC65" i="49"/>
  <c r="AB65" i="49"/>
  <c r="AA65" i="49"/>
  <c r="Z65" i="49"/>
  <c r="Y65" i="49"/>
  <c r="X65" i="49"/>
  <c r="W65" i="49"/>
  <c r="AE64" i="49"/>
  <c r="AD64" i="49"/>
  <c r="AC64" i="49"/>
  <c r="AB64" i="49"/>
  <c r="AA64" i="49"/>
  <c r="Z64" i="49"/>
  <c r="Y64" i="49"/>
  <c r="X64" i="49"/>
  <c r="W64" i="49"/>
  <c r="AE63" i="49"/>
  <c r="AD63" i="49"/>
  <c r="AC63" i="49"/>
  <c r="AB63" i="49"/>
  <c r="AA63" i="49"/>
  <c r="Z63" i="49"/>
  <c r="Y63" i="49"/>
  <c r="X63" i="49"/>
  <c r="W63" i="49"/>
  <c r="AE62" i="49"/>
  <c r="AD62" i="49"/>
  <c r="AC62" i="49"/>
  <c r="AB62" i="49"/>
  <c r="AA62" i="49"/>
  <c r="Z62" i="49"/>
  <c r="Y62" i="49"/>
  <c r="X62" i="49"/>
  <c r="W62" i="49"/>
  <c r="AE61" i="49"/>
  <c r="AD61" i="49"/>
  <c r="AC61" i="49"/>
  <c r="AB61" i="49"/>
  <c r="AA61" i="49"/>
  <c r="Z61" i="49"/>
  <c r="Y61" i="49"/>
  <c r="X61" i="49"/>
  <c r="W61" i="49"/>
  <c r="AE60" i="49"/>
  <c r="AD60" i="49"/>
  <c r="AC60" i="49"/>
  <c r="AB60" i="49"/>
  <c r="AA60" i="49"/>
  <c r="Z60" i="49"/>
  <c r="Y60" i="49"/>
  <c r="X60" i="49"/>
  <c r="W60" i="49"/>
  <c r="AE59" i="49"/>
  <c r="AD59" i="49"/>
  <c r="AC59" i="49"/>
  <c r="AB59" i="49"/>
  <c r="AA59" i="49"/>
  <c r="Z59" i="49"/>
  <c r="Y59" i="49"/>
  <c r="X59" i="49"/>
  <c r="W59" i="49"/>
  <c r="AE58" i="49"/>
  <c r="AD58" i="49"/>
  <c r="AC58" i="49"/>
  <c r="AB58" i="49"/>
  <c r="AA58" i="49"/>
  <c r="Z58" i="49"/>
  <c r="Y58" i="49"/>
  <c r="X58" i="49"/>
  <c r="W58" i="49"/>
  <c r="AE57" i="49"/>
  <c r="AD57" i="49"/>
  <c r="AC57" i="49"/>
  <c r="AB57" i="49"/>
  <c r="AA57" i="49"/>
  <c r="Z57" i="49"/>
  <c r="Y57" i="49"/>
  <c r="X57" i="49"/>
  <c r="W57" i="49"/>
  <c r="AE56" i="49"/>
  <c r="AD56" i="49"/>
  <c r="AC56" i="49"/>
  <c r="AB56" i="49"/>
  <c r="AA56" i="49"/>
  <c r="Z56" i="49"/>
  <c r="Y56" i="49"/>
  <c r="X56" i="49"/>
  <c r="W56" i="49"/>
  <c r="AE55" i="49"/>
  <c r="AD55" i="49"/>
  <c r="AC55" i="49"/>
  <c r="AB55" i="49"/>
  <c r="AA55" i="49"/>
  <c r="Z55" i="49"/>
  <c r="Y55" i="49"/>
  <c r="X55" i="49"/>
  <c r="W55" i="49"/>
  <c r="AE54" i="49"/>
  <c r="AD54" i="49"/>
  <c r="AC54" i="49"/>
  <c r="AB54" i="49"/>
  <c r="AA54" i="49"/>
  <c r="Z54" i="49"/>
  <c r="Y54" i="49"/>
  <c r="X54" i="49"/>
  <c r="W54" i="49"/>
  <c r="AE53" i="49"/>
  <c r="AD53" i="49"/>
  <c r="AC53" i="49"/>
  <c r="AB53" i="49"/>
  <c r="AA53" i="49"/>
  <c r="Z53" i="49"/>
  <c r="Y53" i="49"/>
  <c r="X53" i="49"/>
  <c r="W53" i="49"/>
  <c r="AE52" i="49"/>
  <c r="AD52" i="49"/>
  <c r="AC52" i="49"/>
  <c r="AB52" i="49"/>
  <c r="AA52" i="49"/>
  <c r="Z52" i="49"/>
  <c r="Y52" i="49"/>
  <c r="X52" i="49"/>
  <c r="W52" i="49"/>
  <c r="AE51" i="49"/>
  <c r="AD51" i="49"/>
  <c r="AC51" i="49"/>
  <c r="AB51" i="49"/>
  <c r="AA51" i="49"/>
  <c r="Z51" i="49"/>
  <c r="Y51" i="49"/>
  <c r="X51" i="49"/>
  <c r="W51" i="49"/>
  <c r="AE50" i="49"/>
  <c r="AD50" i="49"/>
  <c r="AC50" i="49"/>
  <c r="AB50" i="49"/>
  <c r="AA50" i="49"/>
  <c r="Z50" i="49"/>
  <c r="Y50" i="49"/>
  <c r="X50" i="49"/>
  <c r="W50" i="49"/>
  <c r="AE49" i="49"/>
  <c r="AD49" i="49"/>
  <c r="AC49" i="49"/>
  <c r="AB49" i="49"/>
  <c r="AA49" i="49"/>
  <c r="Z49" i="49"/>
  <c r="Y49" i="49"/>
  <c r="X49" i="49"/>
  <c r="W49" i="49"/>
  <c r="AE48" i="49"/>
  <c r="AD48" i="49"/>
  <c r="AC48" i="49"/>
  <c r="AB48" i="49"/>
  <c r="AA48" i="49"/>
  <c r="Z48" i="49"/>
  <c r="Y48" i="49"/>
  <c r="X48" i="49"/>
  <c r="W48" i="49"/>
  <c r="AE47" i="49"/>
  <c r="AD47" i="49"/>
  <c r="AC47" i="49"/>
  <c r="AB47" i="49"/>
  <c r="AA47" i="49"/>
  <c r="Z47" i="49"/>
  <c r="Y47" i="49"/>
  <c r="X47" i="49"/>
  <c r="W47" i="49"/>
  <c r="AE46" i="49"/>
  <c r="AD46" i="49"/>
  <c r="AC46" i="49"/>
  <c r="AB46" i="49"/>
  <c r="AA46" i="49"/>
  <c r="Z46" i="49"/>
  <c r="Y46" i="49"/>
  <c r="X46" i="49"/>
  <c r="W46" i="49"/>
  <c r="AE45" i="49"/>
  <c r="AD45" i="49"/>
  <c r="AC45" i="49"/>
  <c r="AB45" i="49"/>
  <c r="AA45" i="49"/>
  <c r="Z45" i="49"/>
  <c r="Y45" i="49"/>
  <c r="X45" i="49"/>
  <c r="W45" i="49"/>
  <c r="AE44" i="49"/>
  <c r="AD44" i="49"/>
  <c r="AC44" i="49"/>
  <c r="AB44" i="49"/>
  <c r="AA44" i="49"/>
  <c r="Z44" i="49"/>
  <c r="Y44" i="49"/>
  <c r="X44" i="49"/>
  <c r="W44" i="49"/>
  <c r="AE43" i="49"/>
  <c r="AD43" i="49"/>
  <c r="AC43" i="49"/>
  <c r="AB43" i="49"/>
  <c r="AA43" i="49"/>
  <c r="Z43" i="49"/>
  <c r="Y43" i="49"/>
  <c r="X43" i="49"/>
  <c r="W43" i="49"/>
  <c r="AE42" i="49"/>
  <c r="AD42" i="49"/>
  <c r="AC42" i="49"/>
  <c r="AB42" i="49"/>
  <c r="AA42" i="49"/>
  <c r="Z42" i="49"/>
  <c r="Y42" i="49"/>
  <c r="X42" i="49"/>
  <c r="W42" i="49"/>
  <c r="AE41" i="49"/>
  <c r="AD41" i="49"/>
  <c r="AC41" i="49"/>
  <c r="AB41" i="49"/>
  <c r="AA41" i="49"/>
  <c r="Z41" i="49"/>
  <c r="Y41" i="49"/>
  <c r="X41" i="49"/>
  <c r="W41" i="49"/>
  <c r="AE40" i="49"/>
  <c r="AD40" i="49"/>
  <c r="AC40" i="49"/>
  <c r="AB40" i="49"/>
  <c r="AA40" i="49"/>
  <c r="Z40" i="49"/>
  <c r="Y40" i="49"/>
  <c r="X40" i="49"/>
  <c r="W40" i="49"/>
  <c r="AE39" i="49"/>
  <c r="AD39" i="49"/>
  <c r="AC39" i="49"/>
  <c r="AB39" i="49"/>
  <c r="AA39" i="49"/>
  <c r="Z39" i="49"/>
  <c r="Y39" i="49"/>
  <c r="X39" i="49"/>
  <c r="W39" i="49"/>
  <c r="AE38" i="49"/>
  <c r="AD38" i="49"/>
  <c r="AC38" i="49"/>
  <c r="AB38" i="49"/>
  <c r="AA38" i="49"/>
  <c r="Z38" i="49"/>
  <c r="Y38" i="49"/>
  <c r="X38" i="49"/>
  <c r="W38" i="49"/>
  <c r="AE37" i="49"/>
  <c r="AD37" i="49"/>
  <c r="AC37" i="49"/>
  <c r="AB37" i="49"/>
  <c r="AA37" i="49"/>
  <c r="Z37" i="49"/>
  <c r="Y37" i="49"/>
  <c r="X37" i="49"/>
  <c r="W37" i="49"/>
  <c r="AE36" i="49"/>
  <c r="AD36" i="49"/>
  <c r="AC36" i="49"/>
  <c r="AB36" i="49"/>
  <c r="AA36" i="49"/>
  <c r="Z36" i="49"/>
  <c r="Y36" i="49"/>
  <c r="X36" i="49"/>
  <c r="W36" i="49"/>
  <c r="AE35" i="49"/>
  <c r="AD35" i="49"/>
  <c r="AC35" i="49"/>
  <c r="AB35" i="49"/>
  <c r="AA35" i="49"/>
  <c r="Z35" i="49"/>
  <c r="Y35" i="49"/>
  <c r="X35" i="49"/>
  <c r="W35" i="49"/>
  <c r="AE34" i="49"/>
  <c r="AD34" i="49"/>
  <c r="AC34" i="49"/>
  <c r="AB34" i="49"/>
  <c r="AA34" i="49"/>
  <c r="Z34" i="49"/>
  <c r="Y34" i="49"/>
  <c r="X34" i="49"/>
  <c r="W34" i="49"/>
  <c r="AE33" i="49"/>
  <c r="AD33" i="49"/>
  <c r="AC33" i="49"/>
  <c r="AB33" i="49"/>
  <c r="AA33" i="49"/>
  <c r="Z33" i="49"/>
  <c r="Y33" i="49"/>
  <c r="X33" i="49"/>
  <c r="W33" i="49"/>
  <c r="AE32" i="49"/>
  <c r="AD32" i="49"/>
  <c r="AC32" i="49"/>
  <c r="AB32" i="49"/>
  <c r="AA32" i="49"/>
  <c r="Z32" i="49"/>
  <c r="Y32" i="49"/>
  <c r="X32" i="49"/>
  <c r="W32" i="49"/>
  <c r="AE31" i="49"/>
  <c r="AD31" i="49"/>
  <c r="AC31" i="49"/>
  <c r="AB31" i="49"/>
  <c r="AA31" i="49"/>
  <c r="Z31" i="49"/>
  <c r="Y31" i="49"/>
  <c r="X31" i="49"/>
  <c r="W31" i="49"/>
  <c r="AE30" i="49"/>
  <c r="AD30" i="49"/>
  <c r="AC30" i="49"/>
  <c r="AB30" i="49"/>
  <c r="AA30" i="49"/>
  <c r="Z30" i="49"/>
  <c r="Y30" i="49"/>
  <c r="X30" i="49"/>
  <c r="W30" i="49"/>
  <c r="AE29" i="49"/>
  <c r="AD29" i="49"/>
  <c r="AC29" i="49"/>
  <c r="AB29" i="49"/>
  <c r="AA29" i="49"/>
  <c r="Z29" i="49"/>
  <c r="Y29" i="49"/>
  <c r="X29" i="49"/>
  <c r="W29" i="49"/>
  <c r="AE28" i="49"/>
  <c r="AD28" i="49"/>
  <c r="AC28" i="49"/>
  <c r="AB28" i="49"/>
  <c r="AA28" i="49"/>
  <c r="Z28" i="49"/>
  <c r="Y28" i="49"/>
  <c r="X28" i="49"/>
  <c r="W28" i="49"/>
  <c r="AE27" i="49"/>
  <c r="AD27" i="49"/>
  <c r="AC27" i="49"/>
  <c r="AB27" i="49"/>
  <c r="AA27" i="49"/>
  <c r="Z27" i="49"/>
  <c r="Y27" i="49"/>
  <c r="X27" i="49"/>
  <c r="W27" i="49"/>
  <c r="AE26" i="49"/>
  <c r="AD26" i="49"/>
  <c r="AC26" i="49"/>
  <c r="AB26" i="49"/>
  <c r="AA26" i="49"/>
  <c r="Z26" i="49"/>
  <c r="Y26" i="49"/>
  <c r="X26" i="49"/>
  <c r="W26" i="49"/>
  <c r="AE25" i="49"/>
  <c r="AD25" i="49"/>
  <c r="AC25" i="49"/>
  <c r="AB25" i="49"/>
  <c r="AA25" i="49"/>
  <c r="Z25" i="49"/>
  <c r="Y25" i="49"/>
  <c r="X25" i="49"/>
  <c r="W25" i="49"/>
  <c r="AE24" i="49"/>
  <c r="AD24" i="49"/>
  <c r="AC24" i="49"/>
  <c r="AB24" i="49"/>
  <c r="AA24" i="49"/>
  <c r="Z24" i="49"/>
  <c r="Y24" i="49"/>
  <c r="X24" i="49"/>
  <c r="W24" i="49"/>
  <c r="AE23" i="49"/>
  <c r="AD23" i="49"/>
  <c r="AC23" i="49"/>
  <c r="AB23" i="49"/>
  <c r="AA23" i="49"/>
  <c r="Z23" i="49"/>
  <c r="Y23" i="49"/>
  <c r="X23" i="49"/>
  <c r="W23" i="49"/>
  <c r="AE22" i="49"/>
  <c r="AD22" i="49"/>
  <c r="AC22" i="49"/>
  <c r="AB22" i="49"/>
  <c r="AA22" i="49"/>
  <c r="Z22" i="49"/>
  <c r="Y22" i="49"/>
  <c r="X22" i="49"/>
  <c r="W22" i="49"/>
  <c r="AE21" i="49"/>
  <c r="AD21" i="49"/>
  <c r="AC21" i="49"/>
  <c r="AB21" i="49"/>
  <c r="AA21" i="49"/>
  <c r="Z21" i="49"/>
  <c r="Y21" i="49"/>
  <c r="X21" i="49"/>
  <c r="W21" i="49"/>
  <c r="AE20" i="49"/>
  <c r="AD20" i="49"/>
  <c r="AC20" i="49"/>
  <c r="AB20" i="49"/>
  <c r="AA20" i="49"/>
  <c r="Z20" i="49"/>
  <c r="Y20" i="49"/>
  <c r="X20" i="49"/>
  <c r="W20" i="49"/>
  <c r="AE19" i="49"/>
  <c r="AD19" i="49"/>
  <c r="AC19" i="49"/>
  <c r="AB19" i="49"/>
  <c r="AA19" i="49"/>
  <c r="Z19" i="49"/>
  <c r="Y19" i="49"/>
  <c r="X19" i="49"/>
  <c r="W19" i="49"/>
  <c r="AE18" i="49"/>
  <c r="AD18" i="49"/>
  <c r="AC18" i="49"/>
  <c r="AB18" i="49"/>
  <c r="AA18" i="49"/>
  <c r="Z18" i="49"/>
  <c r="Y18" i="49"/>
  <c r="X18" i="49"/>
  <c r="W18" i="49"/>
  <c r="AE17" i="49"/>
  <c r="AD17" i="49"/>
  <c r="AC17" i="49"/>
  <c r="AB17" i="49"/>
  <c r="AA17" i="49"/>
  <c r="Z17" i="49"/>
  <c r="Y17" i="49"/>
  <c r="X17" i="49"/>
  <c r="W17" i="49"/>
  <c r="AE16" i="49"/>
  <c r="AD16" i="49"/>
  <c r="AC16" i="49"/>
  <c r="AB16" i="49"/>
  <c r="AA16" i="49"/>
  <c r="Z16" i="49"/>
  <c r="Y16" i="49"/>
  <c r="X16" i="49"/>
  <c r="W16" i="49"/>
  <c r="AE15" i="49"/>
  <c r="AD15" i="49"/>
  <c r="AC15" i="49"/>
  <c r="AB15" i="49"/>
  <c r="AA15" i="49"/>
  <c r="Z15" i="49"/>
  <c r="Y15" i="49"/>
  <c r="X15" i="49"/>
  <c r="W15" i="49"/>
  <c r="AE14" i="49"/>
  <c r="AD14" i="49"/>
  <c r="AC14" i="49"/>
  <c r="AB14" i="49"/>
  <c r="AA14" i="49"/>
  <c r="Z14" i="49"/>
  <c r="Y14" i="49"/>
  <c r="X14" i="49"/>
  <c r="W14" i="49"/>
  <c r="AE13" i="49"/>
  <c r="AD13" i="49"/>
  <c r="AC13" i="49"/>
  <c r="AB13" i="49"/>
  <c r="AA13" i="49"/>
  <c r="Z13" i="49"/>
  <c r="Y13" i="49"/>
  <c r="X13" i="49"/>
  <c r="W13" i="49"/>
  <c r="AE12" i="49"/>
  <c r="AD12" i="49"/>
  <c r="AC12" i="49"/>
  <c r="AB12" i="49"/>
  <c r="AA12" i="49"/>
  <c r="Z12" i="49"/>
  <c r="Y12" i="49"/>
  <c r="X12" i="49"/>
  <c r="W12" i="49"/>
  <c r="AE11" i="49"/>
  <c r="AD11" i="49"/>
  <c r="AC11" i="49"/>
  <c r="AB11" i="49"/>
  <c r="AA11" i="49"/>
  <c r="Z11" i="49"/>
  <c r="Y11" i="49"/>
  <c r="X11" i="49"/>
  <c r="W11" i="49"/>
  <c r="AE10" i="49"/>
  <c r="AD10" i="49"/>
  <c r="AC10" i="49"/>
  <c r="AB10" i="49"/>
  <c r="AA10" i="49"/>
  <c r="Z10" i="49"/>
  <c r="Y10" i="49"/>
  <c r="X10" i="49"/>
  <c r="W10" i="49"/>
  <c r="AE9" i="49"/>
  <c r="AD9" i="49"/>
  <c r="AC9" i="49"/>
  <c r="AB9" i="49"/>
  <c r="AA9" i="49"/>
  <c r="Z9" i="49"/>
  <c r="Y9" i="49"/>
  <c r="X9" i="49"/>
  <c r="W9" i="49"/>
  <c r="AE8" i="49"/>
  <c r="AD8" i="49"/>
  <c r="AC8" i="49"/>
  <c r="AB8" i="49"/>
  <c r="AA8" i="49"/>
  <c r="Z8" i="49"/>
  <c r="Y8" i="49"/>
  <c r="X8" i="49"/>
  <c r="W8" i="49"/>
  <c r="AE7" i="49"/>
  <c r="AD7" i="49"/>
  <c r="AC7" i="49"/>
  <c r="AB7" i="49"/>
  <c r="AA7" i="49"/>
  <c r="Z7" i="49"/>
  <c r="Y7" i="49"/>
  <c r="X7" i="49"/>
  <c r="W7" i="49"/>
  <c r="AE6" i="49"/>
  <c r="AD6" i="49"/>
  <c r="AC6" i="49"/>
  <c r="AB6" i="49"/>
  <c r="AA6" i="49"/>
  <c r="Z6" i="49"/>
  <c r="Y6" i="49"/>
  <c r="X6" i="49"/>
  <c r="W6" i="49"/>
  <c r="P6" i="27" l="1"/>
  <c r="P8" i="27"/>
  <c r="P7" i="27"/>
  <c r="P10" i="27"/>
  <c r="P9" i="27"/>
  <c r="V7" i="49"/>
  <c r="V8" i="49"/>
  <c r="V9" i="49"/>
  <c r="V10" i="49"/>
  <c r="V11" i="49"/>
  <c r="V12" i="49"/>
  <c r="V13" i="49"/>
  <c r="V14" i="49"/>
  <c r="V15" i="49"/>
  <c r="V16" i="49"/>
  <c r="V17" i="49"/>
  <c r="V18" i="49"/>
  <c r="V19" i="49"/>
  <c r="V20" i="49"/>
  <c r="V21" i="49"/>
  <c r="V22" i="49"/>
  <c r="V23" i="49"/>
  <c r="V24" i="49"/>
  <c r="V25" i="49"/>
  <c r="V26" i="49"/>
  <c r="V27" i="49"/>
  <c r="V28" i="49"/>
  <c r="V29" i="49"/>
  <c r="V30" i="49"/>
  <c r="V31" i="49"/>
  <c r="V32" i="49"/>
  <c r="V33" i="49"/>
  <c r="V34" i="49"/>
  <c r="V35" i="49"/>
  <c r="V36" i="49"/>
  <c r="V37" i="49"/>
  <c r="V38" i="49"/>
  <c r="V39" i="49"/>
  <c r="V40" i="49"/>
  <c r="V41" i="49"/>
  <c r="V42" i="49"/>
  <c r="V43" i="49"/>
  <c r="V44" i="49"/>
  <c r="V45" i="49"/>
  <c r="V46" i="49"/>
  <c r="V47" i="49"/>
  <c r="V48" i="49"/>
  <c r="V49" i="49"/>
  <c r="V50" i="49"/>
  <c r="V51" i="49"/>
  <c r="V52" i="49"/>
  <c r="V53" i="49"/>
  <c r="V54" i="49"/>
  <c r="V55" i="49"/>
  <c r="V56" i="49"/>
  <c r="V57" i="49"/>
  <c r="V58" i="49"/>
  <c r="V59" i="49"/>
  <c r="V60" i="49"/>
  <c r="V61" i="49"/>
  <c r="V62" i="49"/>
  <c r="V63" i="49"/>
  <c r="V64" i="49"/>
  <c r="V65" i="49"/>
  <c r="V66" i="49"/>
  <c r="V67" i="49"/>
  <c r="V68" i="49"/>
  <c r="V69" i="49"/>
  <c r="V70" i="49"/>
  <c r="V71" i="49"/>
  <c r="V72" i="49"/>
  <c r="V73" i="49"/>
  <c r="V74" i="49"/>
  <c r="V75" i="49"/>
  <c r="V76" i="49"/>
  <c r="V77" i="49"/>
  <c r="V78" i="49"/>
  <c r="V79" i="49"/>
  <c r="V80" i="49"/>
  <c r="V81" i="49"/>
  <c r="V82" i="49"/>
  <c r="V83" i="49"/>
  <c r="V84" i="49"/>
  <c r="V85" i="49"/>
  <c r="V86" i="49"/>
  <c r="V87" i="49"/>
  <c r="V88" i="49"/>
  <c r="V89" i="49"/>
  <c r="V90" i="49"/>
  <c r="V91" i="49"/>
  <c r="V92" i="49"/>
  <c r="V93" i="49"/>
  <c r="V94" i="49"/>
  <c r="V95" i="49"/>
  <c r="V96" i="49"/>
  <c r="V97" i="49"/>
  <c r="V98" i="49"/>
  <c r="V99" i="49"/>
  <c r="V100" i="49"/>
  <c r="V101" i="49"/>
  <c r="V102" i="49"/>
  <c r="V103" i="49"/>
  <c r="V104" i="49"/>
  <c r="V105" i="49"/>
  <c r="V106" i="49"/>
  <c r="V107" i="49"/>
  <c r="V108" i="49"/>
  <c r="V109" i="49"/>
  <c r="V110" i="49"/>
  <c r="V111" i="49"/>
  <c r="V112" i="49"/>
  <c r="V113" i="49"/>
  <c r="V114" i="49"/>
  <c r="V115" i="49"/>
  <c r="V116" i="49"/>
  <c r="V117" i="49"/>
  <c r="V118" i="49"/>
  <c r="V119" i="49"/>
  <c r="V120" i="49"/>
  <c r="V121" i="49"/>
  <c r="V122" i="49"/>
  <c r="V123" i="49"/>
  <c r="V124" i="49"/>
  <c r="V125" i="49"/>
  <c r="V126" i="49"/>
  <c r="V127" i="49"/>
  <c r="V6" i="49"/>
  <c r="O11" i="27" l="1"/>
  <c r="N11" i="27"/>
  <c r="M11" i="27"/>
  <c r="L11" i="27" l="1"/>
  <c r="P11" i="27"/>
  <c r="S13" i="3" l="1"/>
  <c r="R13" i="3"/>
  <c r="Q13" i="3"/>
  <c r="P13" i="3"/>
  <c r="S12" i="3"/>
  <c r="R12" i="3"/>
  <c r="Q12" i="3"/>
  <c r="P12" i="3"/>
  <c r="S11" i="3"/>
  <c r="R11" i="3"/>
  <c r="Q11" i="3"/>
  <c r="P11" i="3"/>
  <c r="S10" i="3"/>
  <c r="R10" i="3"/>
  <c r="Q10" i="3"/>
  <c r="P10" i="3"/>
  <c r="S9" i="3"/>
  <c r="R9" i="3"/>
  <c r="Q9" i="3"/>
  <c r="P9" i="3"/>
  <c r="S8" i="3"/>
  <c r="R8" i="3"/>
  <c r="Q8" i="3"/>
  <c r="P8" i="3"/>
  <c r="S7" i="3"/>
  <c r="R7" i="3"/>
  <c r="Q7" i="3"/>
  <c r="P7" i="3"/>
  <c r="S6" i="3"/>
  <c r="R6" i="3"/>
  <c r="Q6" i="3"/>
  <c r="P6" i="3"/>
  <c r="O13" i="3"/>
  <c r="O12" i="3"/>
  <c r="O11" i="3"/>
  <c r="O10" i="3"/>
  <c r="O9" i="3"/>
  <c r="O8" i="3"/>
  <c r="O7" i="3"/>
  <c r="O6" i="3"/>
  <c r="O14" i="3" l="1"/>
  <c r="O15" i="3"/>
  <c r="P14" i="3"/>
  <c r="Q14" i="3"/>
  <c r="P15" i="3"/>
  <c r="T10" i="3"/>
  <c r="T11" i="3"/>
  <c r="T12" i="3"/>
  <c r="T8" i="3"/>
  <c r="T13" i="3"/>
  <c r="T9" i="3"/>
  <c r="Q15" i="3"/>
  <c r="R15" i="3"/>
  <c r="S14" i="3"/>
  <c r="S15" i="3"/>
  <c r="R14" i="3"/>
  <c r="T6" i="3"/>
  <c r="T7" i="3"/>
  <c r="S16" i="3" l="1"/>
  <c r="R16" i="3"/>
  <c r="Q16" i="3"/>
  <c r="P16" i="3"/>
  <c r="O16" i="3"/>
  <c r="T15" i="3"/>
  <c r="T14" i="3"/>
  <c r="T16" i="3" l="1"/>
</calcChain>
</file>

<file path=xl/sharedStrings.xml><?xml version="1.0" encoding="utf-8"?>
<sst xmlns="http://schemas.openxmlformats.org/spreadsheetml/2006/main" count="609" uniqueCount="378">
  <si>
    <t>Utilisateurs d’un lecteur d’écran : Ce fichier contient 9 onglets, soit la présente page titre, l’avis aux lecteurs à l’onglet 2, la table des matières à l’onglet 3 et les tableaux de données aux onglets 4 à 9.</t>
  </si>
  <si>
    <t>Incidence de la première vague de COVID-19 sur les visites au service d’urgence, de mars à juin 2020 — tableaux de données</t>
  </si>
  <si>
    <t xml:space="preserve">L’Institut canadien d’information sur la santé (ICIS) présente ces données pour faciliter vos recherches et vos analyses. Les tableaux contiennent de l’information générale sur le volume de visites au service d’urgence (SU), les raisons des visites, les niveaux sur l’échelle canadienne de triage et de gravité (ETG) et les caractéristiques de la population durant 2 périodes, soit de mars à juin 2019 et de mars à juin 2020. Cette information peut servir à comprendre l’incidence de la première vague de COVID-19 sur les services d’urgence au Canada. 
À moins d’indication contraire, les données utilisées proviennent des provinces et territoires du Canada.   
</t>
  </si>
  <si>
    <t>Autres ressources</t>
  </si>
  <si>
    <r>
      <rPr>
        <sz val="11"/>
        <rFont val="Arial"/>
        <family val="2"/>
      </rPr>
      <t xml:space="preserve">Le produit complémentaire suivant est disponible sur le </t>
    </r>
    <r>
      <rPr>
        <u/>
        <sz val="11"/>
        <color rgb="FF0070C0"/>
        <rFont val="Arial"/>
        <family val="2"/>
      </rPr>
      <t>site Web de l’ICIS</t>
    </r>
    <r>
      <rPr>
        <sz val="11"/>
        <rFont val="Arial"/>
        <family val="2"/>
      </rPr>
      <t> :</t>
    </r>
  </si>
  <si>
    <t>• Page Web de ressources sur la COVID-19</t>
  </si>
  <si>
    <t>Contactez-nous</t>
  </si>
  <si>
    <t>Renseignements sur les données :</t>
  </si>
  <si>
    <t>rapportsante@icis.ca</t>
  </si>
  <si>
    <t>Pour obtenir des données plus détaillées, utilisez le programme de demande de données de l’ICIS :</t>
  </si>
  <si>
    <t>Accès aux données</t>
  </si>
  <si>
    <t xml:space="preserve">Demandes des médias : </t>
  </si>
  <si>
    <t>media@icis.ca</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</si>
  <si>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</si>
  <si>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</si>
  <si>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</si>
  <si>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</si>
  <si>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</si>
  <si>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</si>
  <si>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 xml:space="preserve">Comment citer ce document : </t>
  </si>
  <si>
    <r>
      <t xml:space="preserve">Institut canadien d’information sur la santé. </t>
    </r>
    <r>
      <rPr>
        <i/>
        <sz val="11"/>
        <rFont val="Arial"/>
        <family val="2"/>
      </rPr>
      <t>Incidence de la première vague de COVID-19 sur les visites au service d’urgence, de mars à juin 2020 — tableaux de données</t>
    </r>
    <r>
      <rPr>
        <sz val="11"/>
        <rFont val="Arial"/>
        <family val="2"/>
      </rPr>
      <t>. Ottawa, ON : CIHI; 2020.</t>
    </r>
  </si>
  <si>
    <t>Avis aux lecteurs</t>
  </si>
  <si>
    <t>Pour trouver plus d’information à ce sujet, utilisez les termes de recherche suivants : service d’urgence, SU, triage, échelle canadienne de triage et de gravité, ETG, COVID-19, coronavirus, SNISA.</t>
  </si>
  <si>
    <t>Cet onglet contient des renseignements concernant les données de l’exercice en cours et les données sur les visites au SU.</t>
  </si>
  <si>
    <t>Données de l’exercice en cours</t>
  </si>
  <si>
    <t>Que sont les données de l’exercice en cours?</t>
  </si>
  <si>
    <t>Les données de l’exercice en cours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Puisque les données sur l’exercice en cours ne sont pas finales, il faut les interpréter avec prudence.</t>
  </si>
  <si>
    <t>Que faut-il savoir sur l’utilisation de données de l’exercice en cours?</t>
  </si>
  <si>
    <t>Les données de l’exercice en cours peuvent changer</t>
  </si>
  <si>
    <t>Les données ne sont finales qu’après la date limite d’une banque de données pour l’année en question. Les données de l’exercice en cours pour une même population et une même période pourraient changer tous les mois. En effet, les données peuvent changer si les vérifications régulières de la qualité des données relèvent des erreurs et que les fournisseurs de données corrigent et soumettent des données de nouveau. Elles peuvent également changer si les soumissions initiales comprennent uniquement des données partielles qui sont complétées par des soumissions ultérieures de données de l’exercice en cours.</t>
  </si>
  <si>
    <t>Les données de l’exercice en cours peuvent être incomplètes</t>
  </si>
  <si>
    <t>Bien que les données de l’exercice en cours soient plus actuelles que celles d’un exercice clos, elles ne sont pas nécessairement complètes ou peuvent présenter d’autres problèmes de qualité. Par exemple, le calendrier de soumission des données peut varier au sein des autorités compétentes ou d’une autorité à l’autre. Ce compromis en matière de qualité doit donc être pris en compte lors de l’utilisation des données de l’exercice en cours.</t>
  </si>
  <si>
    <t>La COVID-19 et les données de l’exercice en cours</t>
  </si>
  <si>
    <t>Les événements, perturbations et tendances du système de santé peuvent affecter la disponibilité et la comparabilité des données. Par exemple, la COVID-19 a ébranlé tout le système de santé de différentes façons; on doit donc s’attendre à des changements dans les données (p. ex. un nombre réduit de visites au SU ou chez le médecin). 
Les événements suivants, entre autres, peuvent avoir une incidence sur les données  :</t>
  </si>
  <si>
    <t>• répercussions des mesures de santé publique (c.-à-d. perturbations prévues, protocoles d’isolation)</t>
  </si>
  <si>
    <t>• report de la soumission des données ou soumission de données incomplètes provenant de secteurs sous pression, ou de secteurs dont les ressources sont réaffectées ou dont les flux de données existants des établissements sont modifiés (c-.à-d. perturbations imprévues)</t>
  </si>
  <si>
    <t>• besoin accru de données aux fins de la prise de décisions qui pourrait affecter provisoirement l’actualité et la disponibilité des données (p. ex. soumissions plus fréquentes ou obligatoires)</t>
  </si>
  <si>
    <t>• introduction de nouveaux éléments de données qui pourraient évoluer au fil du temps (p. ex. nouvelles manières de saisir les données sur les soins virtuels)</t>
  </si>
  <si>
    <t>Visites au SU</t>
  </si>
  <si>
    <t xml:space="preserve">Les tableaux présentent les données sur les visites au SU déclarées par les provinces et territoires participants au Canada. Ces données ne permettent pas de déterminer si les patients ont été transférés entre établissements ou réadmis. Par conséquent, sauf indication contraire, elles représentent le nombre de visites au SU, et non le nombre 
de patients. 
Les données sur les visites au SU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t>
  </si>
  <si>
    <t>Critères d’inclusions</t>
  </si>
  <si>
    <t>1. Visites dans un SU canadien qui n’ont été ni planifiées ni préalablement inscrites (véritables urgences).</t>
  </si>
  <si>
    <r>
      <t>2. Visites survenues entre le 1</t>
    </r>
    <r>
      <rPr>
        <vertAlign val="superscript"/>
        <sz val="11"/>
        <rFont val="Arial"/>
        <family val="2"/>
      </rPr>
      <t>er</t>
    </r>
    <r>
      <rPr>
        <sz val="11"/>
        <rFont val="Arial"/>
        <family val="2"/>
      </rPr>
      <t> mars et le 30 juin 2019, et entre le 1</t>
    </r>
    <r>
      <rPr>
        <vertAlign val="superscript"/>
        <sz val="11"/>
        <rFont val="Arial"/>
        <family val="2"/>
      </rPr>
      <t>er</t>
    </r>
    <r>
      <rPr>
        <sz val="11"/>
        <rFont val="Arial"/>
        <family val="2"/>
      </rPr>
      <t xml:space="preserve"> mars et le 30 juin 2020. </t>
    </r>
  </si>
  <si>
    <t>3. Les données des provinces et territoires suivants sont incluses : Île-du-Prince-Édouard, Nouvelle-Écosse, Québec, Ontario, Manitoba, Saskatchewan, Alberta, Colombie-Britannique et Yukon. Les établissements de l’Île-du-Prince-Édouard, de la Nouvelle-Écosse, du Manitoba, de la Saskatchewan et de la Colombie-Britannique ne participent pas tous au SNISA.</t>
  </si>
  <si>
    <t>Critères d’exclusions</t>
  </si>
  <si>
    <t>1. Établissements qui n’ont pas soumis de données au SNISA pour les 2 périodes visées.</t>
  </si>
  <si>
    <t>2. Établissements où le volume des visites au SU de mars à juin 2020 représentait moins de 25 % du volume enregistré de mars à juin 2019.</t>
  </si>
  <si>
    <t>Renseignements supplémentaires</t>
  </si>
  <si>
    <r>
      <t xml:space="preserve">Étendue des données du SNISA : </t>
    </r>
    <r>
      <rPr>
        <u/>
        <sz val="11"/>
        <color rgb="FF0070C0"/>
        <rFont val="Arial"/>
        <family val="2"/>
      </rPr>
      <t>icis.ca</t>
    </r>
  </si>
  <si>
    <r>
      <t xml:space="preserve">Qualité des données, y compris la qualité des données de l’exercice en cours : </t>
    </r>
    <r>
      <rPr>
        <u/>
        <sz val="11"/>
        <color rgb="FF0070C0"/>
        <rFont val="Arial"/>
        <family val="2"/>
      </rPr>
      <t>https://www.cihi.ca/fr/metadonnees-du-systeme-national-dinformation-sur-les-soins-ambulatoires-snisa</t>
    </r>
  </si>
  <si>
    <t>Table des matières</t>
  </si>
  <si>
    <t>Tableau 4A  10 principales affections au SU de mars à juin 2019 (année typique), selon le niveau de triage</t>
  </si>
  <si>
    <t>Tableau 4B  10 principales affections au SU de mars à juin 2020, selon le niveau de triage</t>
  </si>
  <si>
    <t xml:space="preserve">Tableau 5A  Nombre de visites au SU selon l’issue de la visite, de mars à juin 2019 et de mars à juin 2020 </t>
  </si>
  <si>
    <t xml:space="preserve">Tableau 5B  Nombre de visites au SU selon le lieu d’arrivée des patients, de mars à juin 2019 et de mars à juin 2020 </t>
  </si>
  <si>
    <t>Tableau 6A  Délai médian jusqu’à l’évaluation initiale du médecin au SU, en heures, de mars à juin 2019 et de mars à juin 2020</t>
  </si>
  <si>
    <t>Tableau 6B  Délai médian jusqu’à l’obtention d’un lit d’hôpital, en heures, de mars à juin 2019 et de mars à juin 2020</t>
  </si>
  <si>
    <t>Retour à la table des matières</t>
  </si>
  <si>
    <t>Nombre de visites au SU, 2019</t>
  </si>
  <si>
    <t>Nombre de visites au SU, 2020</t>
  </si>
  <si>
    <t>Date de la visite</t>
  </si>
  <si>
    <t>Total
Nombre de visites au SU, 2019</t>
  </si>
  <si>
    <t>Î.-P.-É.
Nombre de visites au SU, 2019</t>
  </si>
  <si>
    <t>N.-É.
Nombre de visites au SU, 2019</t>
  </si>
  <si>
    <t>Qc
Nombre de visites au SU, 2019</t>
  </si>
  <si>
    <t>Ont.
Nombre de visites au SU, 2019</t>
  </si>
  <si>
    <t>Man.*
Nombre de visites au SU, 2019</t>
  </si>
  <si>
    <t>Sask.
Nombre de visites au SU, 2019</t>
  </si>
  <si>
    <t>Alb.
Nombre de visites au SU, 2019</t>
  </si>
  <si>
    <t>C.-B.
Nombre de visites au SU, 2019</t>
  </si>
  <si>
    <t>Yn
Nombre de visites au SU, 2019</t>
  </si>
  <si>
    <t>Total
Nombre de visites au SU, 2020</t>
  </si>
  <si>
    <t>Î.-P.-É.
Nombre de visites au SU, 2020</t>
  </si>
  <si>
    <t>N.-É.
Nombre de visites au SU, 2020</t>
  </si>
  <si>
    <t>Qc
Nombre de visites au SU, 2020</t>
  </si>
  <si>
    <t>Ont.
Nombre de visites au SU, 2020</t>
  </si>
  <si>
    <t>Man.*
Nombre de visites au SU, 2020</t>
  </si>
  <si>
    <t>Sask.
Nombre de visites au SU, 2020</t>
  </si>
  <si>
    <t>Alb.
Nombre de visites au SU, 2020</t>
  </si>
  <si>
    <t>C.-B.
Nombre de visites au SU, 2020</t>
  </si>
  <si>
    <t>Yn
Nombre de visites au SU, 2020</t>
  </si>
  <si>
    <r>
      <t>1</t>
    </r>
    <r>
      <rPr>
        <b/>
        <vertAlign val="superscript"/>
        <sz val="11"/>
        <color theme="1"/>
        <rFont val="Arial"/>
        <family val="2"/>
      </rPr>
      <t>er</t>
    </r>
    <r>
      <rPr>
        <b/>
        <sz val="11"/>
        <color theme="1"/>
        <rFont val="Arial"/>
        <family val="2"/>
      </rPr>
      <t> mars</t>
    </r>
  </si>
  <si>
    <t>2 mars</t>
  </si>
  <si>
    <t>3 mars</t>
  </si>
  <si>
    <t>4 mars</t>
  </si>
  <si>
    <t>5 mars</t>
  </si>
  <si>
    <t>6 mars</t>
  </si>
  <si>
    <t>7 mars</t>
  </si>
  <si>
    <t>8 mars</t>
  </si>
  <si>
    <t>9 mars</t>
  </si>
  <si>
    <t>10 mars</t>
  </si>
  <si>
    <t>11 mars</t>
  </si>
  <si>
    <t>12 mars</t>
  </si>
  <si>
    <t>13 mars</t>
  </si>
  <si>
    <t>14 mars</t>
  </si>
  <si>
    <t>15 mars</t>
  </si>
  <si>
    <t>16 mars</t>
  </si>
  <si>
    <t>17 mars</t>
  </si>
  <si>
    <t>18 mars</t>
  </si>
  <si>
    <t>19 mars</t>
  </si>
  <si>
    <t>20 mars</t>
  </si>
  <si>
    <t>21 mars</t>
  </si>
  <si>
    <t>22 mars</t>
  </si>
  <si>
    <t>23 mars</t>
  </si>
  <si>
    <t>24 mars</t>
  </si>
  <si>
    <t>25 mars</t>
  </si>
  <si>
    <t>26 mars</t>
  </si>
  <si>
    <t>27 mars</t>
  </si>
  <si>
    <t>28 mars</t>
  </si>
  <si>
    <t>29 mars</t>
  </si>
  <si>
    <t>30 mars</t>
  </si>
  <si>
    <t>31 mars</t>
  </si>
  <si>
    <r>
      <t>1</t>
    </r>
    <r>
      <rPr>
        <b/>
        <vertAlign val="superscript"/>
        <sz val="11"/>
        <color theme="1"/>
        <rFont val="Arial"/>
        <family val="2"/>
      </rPr>
      <t>er</t>
    </r>
    <r>
      <rPr>
        <b/>
        <sz val="11"/>
        <color theme="1"/>
        <rFont val="Arial"/>
        <family val="2"/>
      </rPr>
      <t xml:space="preserve"> avril </t>
    </r>
  </si>
  <si>
    <t>2 avril</t>
  </si>
  <si>
    <t>3 avril</t>
  </si>
  <si>
    <t>4 avril</t>
  </si>
  <si>
    <t>5 avril</t>
  </si>
  <si>
    <t>6 avril</t>
  </si>
  <si>
    <t>7 avril</t>
  </si>
  <si>
    <t>8 avril</t>
  </si>
  <si>
    <t>9 avril</t>
  </si>
  <si>
    <t>10 avril</t>
  </si>
  <si>
    <t>11 avril</t>
  </si>
  <si>
    <t>12 avril</t>
  </si>
  <si>
    <t>13 avril</t>
  </si>
  <si>
    <t>14 avril</t>
  </si>
  <si>
    <t>15 avril</t>
  </si>
  <si>
    <t>16 avril</t>
  </si>
  <si>
    <t>17 avril</t>
  </si>
  <si>
    <t>18 avril</t>
  </si>
  <si>
    <t>19 avril</t>
  </si>
  <si>
    <t>20 avril</t>
  </si>
  <si>
    <t>21 avril</t>
  </si>
  <si>
    <t>22 avril</t>
  </si>
  <si>
    <t>23 avril</t>
  </si>
  <si>
    <t>24 avril</t>
  </si>
  <si>
    <t>25 avril</t>
  </si>
  <si>
    <t>26 avril</t>
  </si>
  <si>
    <t>27 avril</t>
  </si>
  <si>
    <t>28 avril</t>
  </si>
  <si>
    <t>29 avril</t>
  </si>
  <si>
    <t>30 avril</t>
  </si>
  <si>
    <r>
      <t>1</t>
    </r>
    <r>
      <rPr>
        <b/>
        <vertAlign val="superscript"/>
        <sz val="11"/>
        <color theme="1"/>
        <rFont val="Arial"/>
        <family val="2"/>
      </rPr>
      <t>er</t>
    </r>
    <r>
      <rPr>
        <b/>
        <sz val="11"/>
        <color theme="1"/>
        <rFont val="Arial"/>
        <family val="2"/>
      </rPr>
      <t> mai</t>
    </r>
  </si>
  <si>
    <t>2 mai</t>
  </si>
  <si>
    <t>3 mai</t>
  </si>
  <si>
    <t>4 mai</t>
  </si>
  <si>
    <t>5 mai</t>
  </si>
  <si>
    <t>6 mai</t>
  </si>
  <si>
    <t>7 mai</t>
  </si>
  <si>
    <t>8 mai</t>
  </si>
  <si>
    <t>9 mai</t>
  </si>
  <si>
    <t>10 mai</t>
  </si>
  <si>
    <t>11 mai</t>
  </si>
  <si>
    <t>12 mai</t>
  </si>
  <si>
    <t>13 mai</t>
  </si>
  <si>
    <t>14 mai</t>
  </si>
  <si>
    <t>15 mai</t>
  </si>
  <si>
    <t>16 mai</t>
  </si>
  <si>
    <t>17 mai</t>
  </si>
  <si>
    <t>18 mai</t>
  </si>
  <si>
    <t>19 mai</t>
  </si>
  <si>
    <t>20 mai</t>
  </si>
  <si>
    <t>21 mai</t>
  </si>
  <si>
    <t>22 mai</t>
  </si>
  <si>
    <t>23 mai</t>
  </si>
  <si>
    <t>24 mai</t>
  </si>
  <si>
    <t>25 mai</t>
  </si>
  <si>
    <t>26 mai</t>
  </si>
  <si>
    <t>27 mai</t>
  </si>
  <si>
    <t>28 mai</t>
  </si>
  <si>
    <t>29 mai</t>
  </si>
  <si>
    <t>30 mai</t>
  </si>
  <si>
    <t>31 mai</t>
  </si>
  <si>
    <r>
      <t>1</t>
    </r>
    <r>
      <rPr>
        <b/>
        <vertAlign val="superscript"/>
        <sz val="11"/>
        <color theme="1"/>
        <rFont val="Arial"/>
        <family val="2"/>
      </rPr>
      <t>er</t>
    </r>
    <r>
      <rPr>
        <b/>
        <sz val="11"/>
        <color theme="1"/>
        <rFont val="Arial"/>
        <family val="2"/>
      </rPr>
      <t> juin</t>
    </r>
  </si>
  <si>
    <t>2 juin</t>
  </si>
  <si>
    <t>3 juin</t>
  </si>
  <si>
    <t>4 juin</t>
  </si>
  <si>
    <t>5 juin</t>
  </si>
  <si>
    <t>6 juin</t>
  </si>
  <si>
    <t>7 juin</t>
  </si>
  <si>
    <t>8 juin</t>
  </si>
  <si>
    <t>9 juin</t>
  </si>
  <si>
    <t>10 juin</t>
  </si>
  <si>
    <t>11 juin</t>
  </si>
  <si>
    <t>12 juin</t>
  </si>
  <si>
    <t>13 juin</t>
  </si>
  <si>
    <t>14 juin</t>
  </si>
  <si>
    <t>15 juin</t>
  </si>
  <si>
    <t>16 juin</t>
  </si>
  <si>
    <t>17 juin</t>
  </si>
  <si>
    <t>18 juin</t>
  </si>
  <si>
    <t>19 juin</t>
  </si>
  <si>
    <t>20 juin</t>
  </si>
  <si>
    <t>21 juin</t>
  </si>
  <si>
    <t>22 juin</t>
  </si>
  <si>
    <t>23 juin</t>
  </si>
  <si>
    <t>24 juin</t>
  </si>
  <si>
    <t>25 juin</t>
  </si>
  <si>
    <t>26 juin</t>
  </si>
  <si>
    <t>27 juin</t>
  </si>
  <si>
    <t>28 juin</t>
  </si>
  <si>
    <t>29 juin</t>
  </si>
  <si>
    <t>30 juin</t>
  </si>
  <si>
    <t>Remarques</t>
  </si>
  <si>
    <t>* Les résultats du Manitoba incluent uniquement les données de l’Office régional de la santé de Winnipeg et comprennent les données de Soins communs à compter de 2019-2020.</t>
  </si>
  <si>
    <t>SNISA : Système national d’information sur les soins ambulatoires.</t>
  </si>
  <si>
    <t>d.n.d. : données non déclarables. À des fins de protection de la vie privée et de confidentialité, et pour limiter le risque de divulgation par recoupements, les données sur les volumes inférieurs à 5 ont été supprimées des cellules et des totaux.</t>
  </si>
  <si>
    <t>Les volumes sont fondés sur la province ou le territoire où se trouve l’hôpital.</t>
  </si>
  <si>
    <t>Les données de 2020-2021 sont des données en cours d’exercice. Voir l’avis aux lecteurs.</t>
  </si>
  <si>
    <r>
      <t>Le tableau rend compte des données soumises au 1</t>
    </r>
    <r>
      <rPr>
        <vertAlign val="superscript"/>
        <sz val="9"/>
        <rFont val="Arial"/>
        <family val="2"/>
      </rPr>
      <t>er</t>
    </r>
    <r>
      <rPr>
        <sz val="9"/>
        <rFont val="Arial"/>
        <family val="2"/>
      </rPr>
      <t> octobre 2020.</t>
    </r>
  </si>
  <si>
    <t>Source</t>
  </si>
  <si>
    <t>Système national d’information sur les soins ambulatoires, 2018-2019 à 2020-2021, Institut canadien d’information sur la santé.</t>
  </si>
  <si>
    <t>Variation en pourcentage, 2019 à 2020</t>
  </si>
  <si>
    <t>Mois</t>
  </si>
  <si>
    <t>Sexe</t>
  </si>
  <si>
    <t>0 à 4 ans
Nombre de visites au SU, 2019</t>
  </si>
  <si>
    <t>5 à 19 ans
Nombre de visites au SU, 2019</t>
  </si>
  <si>
    <t>20 à 64 ans
Nombre de visites au SU, 2019</t>
  </si>
  <si>
    <t>65 à 84 ans
Nombre de visites au SU, 2019</t>
  </si>
  <si>
    <t>85 ans et plus
Nombre de visites au SU, 2019</t>
  </si>
  <si>
    <t>Nombre total de visites au SU, 2019</t>
  </si>
  <si>
    <t>0 à 4 ans
Nombre de visites au SU, 2020</t>
  </si>
  <si>
    <t>5 à 19 ans
Nombre de visites au SU, 2020</t>
  </si>
  <si>
    <t>20 à 64 ans
Nombre de visites au SU, 2020</t>
  </si>
  <si>
    <t>65 à 84 ans
Nombre de visites au SU, 2020</t>
  </si>
  <si>
    <t>85 ans et plus
Nombre de visites au SU, 2020</t>
  </si>
  <si>
    <t>Nombre total de visites au SU, 2020</t>
  </si>
  <si>
    <t>0 à 4 ans
Variation en pourcentage, 2019 à 2020</t>
  </si>
  <si>
    <t>5 à 19 ans
Variation en pourcentage, 2019 à 2020</t>
  </si>
  <si>
    <t>20 à 64 ans
Variation en pourcentage, 2019 à 2020</t>
  </si>
  <si>
    <t>65 à 84 ans
Variation en pourcentage, 2019 à 2020</t>
  </si>
  <si>
    <t>85 ans et plus
Variation en pourcentage, 2019 à 2020</t>
  </si>
  <si>
    <t>Total
Variation en pourcentage, 2019 à 2020</t>
  </si>
  <si>
    <t>Mars</t>
  </si>
  <si>
    <t>Féminin</t>
  </si>
  <si>
    <t>Masculin</t>
  </si>
  <si>
    <t>Avril</t>
  </si>
  <si>
    <t>Mai</t>
  </si>
  <si>
    <t>Juin</t>
  </si>
  <si>
    <r>
      <t>Mars à juin (total</t>
    </r>
    <r>
      <rPr>
        <b/>
        <sz val="11"/>
        <rFont val="Arial"/>
        <family val="2"/>
      </rPr>
      <t>)</t>
    </r>
  </si>
  <si>
    <t>Mars à juin (total)</t>
  </si>
  <si>
    <t>Tous</t>
  </si>
  <si>
    <t>Les enregistrements où l’âge ou le sexe est manquant ou inconnu ont été exclus.</t>
  </si>
  <si>
    <t>Niveau ETG</t>
  </si>
  <si>
    <t xml:space="preserve">
Mars
2019
Nombre de visites au SU</t>
  </si>
  <si>
    <t xml:space="preserve">
Avril
2019
Nombre de visites au SU</t>
  </si>
  <si>
    <t xml:space="preserve">
Mai
2019
Nombre de visites au SU</t>
  </si>
  <si>
    <t xml:space="preserve">
Juin
2019
Nombre de visites au SU</t>
  </si>
  <si>
    <t>Mars à juin (total)
2019
Nombre de visites au SU</t>
  </si>
  <si>
    <t xml:space="preserve">
Mars
2020
Nombre de visites au SU</t>
  </si>
  <si>
    <t xml:space="preserve">
Avril
2020
Nombre de visites au SU</t>
  </si>
  <si>
    <t xml:space="preserve">
Mai
2020
Nombre de visites au SU</t>
  </si>
  <si>
    <t xml:space="preserve">
Juin
2020
Nombre de visites au SU</t>
  </si>
  <si>
    <t>Mars à juin (total)
2020
Nombre de visites au SU</t>
  </si>
  <si>
    <t xml:space="preserve">
Mars
Variation en pourcentage, 2019 à 2020</t>
  </si>
  <si>
    <t xml:space="preserve">
Avril
Variation en pourcentage, 2019 à 2020</t>
  </si>
  <si>
    <t xml:space="preserve">
Mai
Variation en pourcentage, 2019 à 2020</t>
  </si>
  <si>
    <t xml:space="preserve">
Juin
Variation en pourcentage, 2019 à 2020</t>
  </si>
  <si>
    <t>Mars à juin (total)
Variation en pourcentage, 2019 à 2020</t>
  </si>
  <si>
    <t>Niveau 1</t>
  </si>
  <si>
    <t>Niveau 2</t>
  </si>
  <si>
    <t>Niveau 3</t>
  </si>
  <si>
    <t>Niveau 4</t>
  </si>
  <si>
    <t>Niveau 5</t>
  </si>
  <si>
    <t>Total</t>
  </si>
  <si>
    <t>Niveaux sur l’échelle canadienne de triage et de gravité (ETG) : 1 (réanimation), 2 (très urgent), 3 (urgent), 4 (moins urgent), 5 (non urgent).</t>
  </si>
  <si>
    <t>Les enregistrements où le niveau ETG est manquant ou inconnu ont été exclus.</t>
  </si>
  <si>
    <t>Utilisateurs d’un lecteur d’écran : Cet onglet comprend 2 tableaux. Le premier s’intitule Tableau 4A : 10 principales affections au SU de mars à juin 2019 (année typique), selon le niveau de triage. Il commence à la cellule A5 et se termine à la cellule Q25. Les remarques commencent à la cellule A26 et la source, à la cellule A32. Le deuxième s’intitule Tableau 4B : 10 principales affections au SU de mars à juin 2020, selon le niveau de triage. Il commence à la cellule A36 et se termine à la cellule Q56. Les remarques commencent à la cellule A57 et la source, à la cellule A62. Un lien de retour à la table des matières se trouve dans la cellule A2.</t>
  </si>
  <si>
    <r>
      <rPr>
        <b/>
        <sz val="12"/>
        <rFont val="Arial"/>
        <family val="2"/>
      </rPr>
      <t xml:space="preserve">Tableau 4A  </t>
    </r>
    <r>
      <rPr>
        <sz val="12"/>
        <rFont val="Arial"/>
        <family val="2"/>
      </rPr>
      <t>10 principales affections au SU de mars à juin 2019 (année typique), selon le niveau de triage</t>
    </r>
  </si>
  <si>
    <t>Niveau de triage</t>
  </si>
  <si>
    <t>Affection</t>
  </si>
  <si>
    <r>
      <t>1 à</t>
    </r>
    <r>
      <rPr>
        <b/>
        <sz val="11"/>
        <color rgb="FF00B0F0"/>
        <rFont val="Arial"/>
        <family val="2"/>
      </rPr>
      <t xml:space="preserve"> </t>
    </r>
    <r>
      <rPr>
        <b/>
        <sz val="11"/>
        <color theme="1"/>
        <rFont val="Arial"/>
        <family val="2"/>
      </rPr>
      <t>3</t>
    </r>
  </si>
  <si>
    <t>Maladie ou trouble de l’appareil digestif</t>
  </si>
  <si>
    <t>1 à 3</t>
  </si>
  <si>
    <t>Maladie ou trouble de l’appareil respiratoire</t>
  </si>
  <si>
    <t xml:space="preserve">Trouble mental ou affection psychosociale </t>
  </si>
  <si>
    <t>Maladie ou trouble du système ostéo-articulaire, des muscles ou du tissu conjonctif</t>
  </si>
  <si>
    <t xml:space="preserve">Maladie ou trouble de la peau ou du sein </t>
  </si>
  <si>
    <t>Examen de suivi et autres affections non urgentes sans intervention</t>
  </si>
  <si>
    <t>Douleur thoracique pas encore diagnostiquée</t>
  </si>
  <si>
    <t>Autre maladie ou trouble cardiaque</t>
  </si>
  <si>
    <t>Parti sans avoir été vu ou sans avoir été vu après le triage</t>
  </si>
  <si>
    <t>Contusion, luxation, ou lésion d’autres tissus mous ou des nerfs</t>
  </si>
  <si>
    <t>4 à 5</t>
  </si>
  <si>
    <t>Plaie ouverte ou lésion vasculaire sans intervention</t>
  </si>
  <si>
    <t>Infection aiguë des voies respiratoires supérieures et grippe</t>
  </si>
  <si>
    <t>Affection médicale non précisée</t>
  </si>
  <si>
    <t>Maladie ou trouble de l’oreille (sauf interne), du nez ou de la gorge</t>
  </si>
  <si>
    <r>
      <rPr>
        <b/>
        <sz val="12"/>
        <rFont val="Arial"/>
        <family val="2"/>
      </rPr>
      <t>Tableau 4B</t>
    </r>
    <r>
      <rPr>
        <sz val="12"/>
        <rFont val="Arial"/>
        <family val="2"/>
      </rPr>
      <t xml:space="preserve">  10 principales affections au SU de mars à juin 2020, selon le niveau de triage</t>
    </r>
  </si>
  <si>
    <t>Trouble mental ou affection psychosociale</t>
  </si>
  <si>
    <t>Autre maladie ou trouble de l’appareil urinaire</t>
  </si>
  <si>
    <t>Utilisateurs d’un lecteur d’écran : Cet onglet comprend 2 tableaux. Le premier s’intitule Tableau 5A : Nombre de visites au SU selon l’issue de la visite, de mars à juin 2019 et de mars à juin 2020. Il commence à la cellule A5 et se termine à la cellule P15. Les remarques commencent à la cellule A16 et la source, à la cellule A22. Le deuxième s’intitule Tableau 5B : Nombre de visites au SU selon le lieu d’arrivée des patients, de mars à juin 2019 et de mars à juin 2020. Il commence à la cellule A26 et se termine à la cellule P36. Les remarques commencent à la cellule A37 et la source, à la cellule A42. Un lien de retour à la table des matières se trouve dans la cellule A2.</t>
  </si>
  <si>
    <r>
      <t xml:space="preserve">Tableau 5A  </t>
    </r>
    <r>
      <rPr>
        <sz val="12"/>
        <rFont val="Arial"/>
        <family val="2"/>
      </rPr>
      <t xml:space="preserve">Nombre de visites au SU selon l’issue de la visite, de mars à juin 2019 et de mars à juin 2020 </t>
    </r>
  </si>
  <si>
    <t>Issue de la visite</t>
  </si>
  <si>
    <t>Renvoi à domicile sans services de soutien</t>
  </si>
  <si>
    <t>Hospitalisation</t>
  </si>
  <si>
    <t>Transfert vers des soins en hébergement*</t>
  </si>
  <si>
    <t>Transfert vers un foyer de groupe</t>
  </si>
  <si>
    <t>Transfert intra-établissement dans une clinique</t>
  </si>
  <si>
    <t>Autre transfert</t>
  </si>
  <si>
    <t>Renvoi à domicile avec services de soutien</t>
  </si>
  <si>
    <t>Parti sans avoir été vu</t>
  </si>
  <si>
    <t>Décès</t>
  </si>
  <si>
    <t>* Inclut les transferts vers un établissement de soins de longue durée (soins infirmiers 24 heures sur 24), un centre de santé mentale ou de traitement des dépendances ou un centre de soins palliatifs.</t>
  </si>
  <si>
    <t xml:space="preserve">L’issue de la visite correspond au type de sortie du patient du service de soins ambulatoires après son inscription à ce service.  </t>
  </si>
  <si>
    <t>Comprend uniquement les données du Québec, de l’Ontario, de l’Alberta et du Yukon.</t>
  </si>
  <si>
    <r>
      <t xml:space="preserve">Tableau 5B  </t>
    </r>
    <r>
      <rPr>
        <sz val="12"/>
        <rFont val="Arial"/>
        <family val="2"/>
      </rPr>
      <t xml:space="preserve">Nombre de visites au SU selon le lieu d’arrivée des patients, de mars à juin 2019 et de mars à juin 2020 </t>
    </r>
  </si>
  <si>
    <t>Lieu d’arrivée du patient</t>
  </si>
  <si>
    <t>Soins de courte durée aux patients hospitalisés</t>
  </si>
  <si>
    <t>Établissement correctionnel</t>
  </si>
  <si>
    <t>Directement du domicile</t>
  </si>
  <si>
    <t>Services à domicile</t>
  </si>
  <si>
    <t>Soins de longue durée*</t>
  </si>
  <si>
    <t>Soins de courte durée aux patients non hospitalisés</t>
  </si>
  <si>
    <t>Autre ou établissement inconnu</t>
  </si>
  <si>
    <t>Réadaptation en hébergement, soins de santé mentale ou soins palliatifs</t>
  </si>
  <si>
    <t>Soins communautaires de soutien</t>
  </si>
  <si>
    <t>* Inclut les établissements de soins de longue durée (soins infirmiers 24 heures sur 24) et les soins continus complexes aux patients hospitalisés.</t>
  </si>
  <si>
    <r>
      <rPr>
        <b/>
        <sz val="12"/>
        <rFont val="Arial"/>
        <family val="2"/>
      </rPr>
      <t>Tableau 6A</t>
    </r>
    <r>
      <rPr>
        <sz val="12"/>
        <rFont val="Arial"/>
        <family val="2"/>
      </rPr>
      <t xml:space="preserve">  Délai médian jusqu’à l’évaluation initiale du médecin au SU, en heures, de mars à juin 2019 et de mars à juin 2020</t>
    </r>
  </si>
  <si>
    <t>Province ou territoire</t>
  </si>
  <si>
    <t>Mars à juin
2019
Délai médian</t>
  </si>
  <si>
    <t xml:space="preserve">
Mars
2019
Délai médian</t>
  </si>
  <si>
    <t xml:space="preserve">
Avril
2019
Délai médian</t>
  </si>
  <si>
    <t xml:space="preserve">
Mai
2019
Délai médian</t>
  </si>
  <si>
    <t xml:space="preserve">
Juin
2019
Délai médian</t>
  </si>
  <si>
    <t>Mars à juin
2020
Délai médian</t>
  </si>
  <si>
    <t xml:space="preserve">
Mars
2020
Délai médian</t>
  </si>
  <si>
    <t xml:space="preserve">
Avril
2020
Délai médian</t>
  </si>
  <si>
    <t xml:space="preserve">
Mai
2020
Délai médian</t>
  </si>
  <si>
    <t xml:space="preserve">
Juin
2020
Délai médian</t>
  </si>
  <si>
    <t>Î.-P.-É.</t>
  </si>
  <si>
    <t>N.-É.</t>
  </si>
  <si>
    <t>Qc</t>
  </si>
  <si>
    <t>Ont.</t>
  </si>
  <si>
    <t>Man.</t>
  </si>
  <si>
    <t>Sask.</t>
  </si>
  <si>
    <t>Alb.</t>
  </si>
  <si>
    <t>C.-B.</t>
  </si>
  <si>
    <t>Yn</t>
  </si>
  <si>
    <r>
      <t>Le</t>
    </r>
    <r>
      <rPr>
        <i/>
        <sz val="9"/>
        <rFont val="Arial"/>
        <family val="2"/>
      </rPr>
      <t xml:space="preserve"> délai jusqu’à l’évaluation initiale du médecin </t>
    </r>
    <r>
      <rPr>
        <sz val="9"/>
        <rFont val="Arial"/>
        <family val="2"/>
      </rPr>
      <t>correspond au temps écoulé entre la date et l’heure du triage ou de l’inscription (selon la première éventualité) et la date et l’heure de l’évaluation initiale du médecin au SU.</t>
    </r>
  </si>
  <si>
    <t>Le délai jusqu’à l’évaluation initiale du médecin n’a pas été consigné pour les patients qui sont partis sans avoir été vus par un médecin. Ces enregistrements ont été exclus.</t>
  </si>
  <si>
    <r>
      <rPr>
        <b/>
        <sz val="12"/>
        <rFont val="Arial"/>
        <family val="2"/>
      </rPr>
      <t xml:space="preserve">Tableau 6B  </t>
    </r>
    <r>
      <rPr>
        <sz val="12"/>
        <rFont val="Arial"/>
        <family val="2"/>
      </rPr>
      <t>Délai médian jusqu’à l’obtention d’un lit d’hôpital, en heures, de mars à juin 2019 et de mars à juin 2020</t>
    </r>
  </si>
  <si>
    <r>
      <t>Le</t>
    </r>
    <r>
      <rPr>
        <i/>
        <sz val="9"/>
        <rFont val="Arial"/>
        <family val="2"/>
      </rPr>
      <t xml:space="preserve"> délai jusqu’à l’obtention d’un lit d’hôpital</t>
    </r>
    <r>
      <rPr>
        <sz val="9"/>
        <rFont val="Arial"/>
        <family val="2"/>
      </rPr>
      <t xml:space="preserve"> correspond au temps écoulé entre la date et l’heure de la décision concernant la sortie du patient (déterminées par le dispensateur de services principal) et la date et l’heure de sortie du SU lorsque le patient obtient un lit d’hospitalisation ou est transféré en salle d’opération.</t>
    </r>
  </si>
  <si>
    <t>Les visites au SU ne menant pas à une admission ont été exclues du calcul du délai jusqu’à l’obtention d’un lit d’hôpital.</t>
  </si>
  <si>
    <t>Tableau 2  Nombre de visites au SU selon le sexe et l’âge, données du SNISA, de mars à juin 2019 et de mars à juin 2020</t>
  </si>
  <si>
    <t>Tableau 3  Nombre de visites au SU selon le niveau ETG, données du SNISA, de mars à juin 2019 et de mars à juin 2020</t>
  </si>
  <si>
    <t>Tableau 1  Nombre de visites au SU selon la date, données du SNISA, de mars à juin 2019 et de mars à juin 2020</t>
  </si>
  <si>
    <t xml:space="preserve">Utilisateurs d’un lecteur d’écran : Le tableau dans cet onglet s’intitule Tableau 1 : Nombre de visites au SU selon la date, données du SNISA, de mars à juin 2019 et de mars à juin 2020. Il commence à la cellule A5 et se termine à la cellule AE127. Les remarques commencent à la cellule A128 et la source, à la cellule A135. Un lien de retour à la table des matières se trouve dans la cellule A2. </t>
  </si>
  <si>
    <t>Utilisateurs d’un lecteur d’écran : Le tableau dans cet onglet s’intitule Tableau 2 : Nombre de visites au SU selon le sexe et l’âge, données du SNISA, de mars à juin 2019 et de mars à juin 2020. Il commence à la cellule A5 et se termine à la cellule T16. Les remarques commencent à la cellule A17 et la source, à la cellule A22. Un lien de retour à la table des matières se trouve dans la cellule A2.</t>
  </si>
  <si>
    <t>Utilisateurs d’un lecteur d’écran : Le tableau dans cet onglet s’intitule Tableau 3 : Nombre de visites au SU selon le niveau ETG, données du SNISA, de mars à juin 2019 et de mars à juin 2020. Il commence à la cellule A5 et se termine à la cellule P11. Les remarques commencent à la cellule A12 et la source, à la cellule A18. Un lien de retour à la table des matières se trouve dans la cellule A2.</t>
  </si>
  <si>
    <t>Î.-P.-É.
Variation en pourcentage, 2019 à 2020</t>
  </si>
  <si>
    <t>N.-É.
Variation en pourcentage, 2019 à 2020</t>
  </si>
  <si>
    <t>Qc
Variation en pourcentage, 2019 à 2020</t>
  </si>
  <si>
    <t>Ont.
Variation en pourcentage, 2019 à 2020</t>
  </si>
  <si>
    <t>Man.*
Variation en pourcentage, 2019 à 2020</t>
  </si>
  <si>
    <t>Sask.
Variation en pourcentage, 2019 à 2020</t>
  </si>
  <si>
    <t>Alb.
Variation en pourcentage, 2019 à 2020</t>
  </si>
  <si>
    <t>C.-B.
Variation en pourcentage, 2019 à 2020</t>
  </si>
  <si>
    <t>Yn
Variation en pourcentage, 2019 à 2020</t>
  </si>
  <si>
    <t xml:space="preserve">Douleur thoracique pas encore diagnostiquée </t>
  </si>
  <si>
    <t>Délai médian, 2019
(hh:mm)</t>
  </si>
  <si>
    <t>Mars à juin
2019
Délai médian
(hh:mm)</t>
  </si>
  <si>
    <t xml:space="preserve">
Mars
2019
Délai médian
(hh:mm)</t>
  </si>
  <si>
    <t xml:space="preserve">
Avril
2019
Délai médian
(hh:mm)</t>
  </si>
  <si>
    <t xml:space="preserve">
Mai
2019
Délai médian
(hh:mm)</t>
  </si>
  <si>
    <t xml:space="preserve">
Juin
2019
Délai médian
(hh:mm)</t>
  </si>
  <si>
    <t>Mars à juin
2020
Délai médian
(hh:mm)</t>
  </si>
  <si>
    <t xml:space="preserve">
Mars
2020
Délai médian
(hh:mm)</t>
  </si>
  <si>
    <t xml:space="preserve">
Avril
2020
Délai médian
(hh:mm)</t>
  </si>
  <si>
    <t xml:space="preserve">
Mai
2020
Délai médian
(hh:mm)</t>
  </si>
  <si>
    <t xml:space="preserve">
Juin
2020
Délai médian
(hh:mm)</t>
  </si>
  <si>
    <t>Changement dans le délai, 2020</t>
  </si>
  <si>
    <t>Délai médian, 2020
(hh:mm)</t>
  </si>
  <si>
    <r>
      <rPr>
        <b/>
        <sz val="12"/>
        <rFont val="Arial"/>
        <family val="2"/>
      </rPr>
      <t xml:space="preserve">Tableau 1 </t>
    </r>
    <r>
      <rPr>
        <sz val="12"/>
        <rFont val="Arial"/>
        <family val="2"/>
      </rPr>
      <t xml:space="preserve"> Nombre de visites au SU selon la date,données du SNISA, de mars à juin 2019 et de mars à juin 2020</t>
    </r>
  </si>
  <si>
    <r>
      <rPr>
        <b/>
        <sz val="12"/>
        <rFont val="Arial"/>
        <family val="2"/>
      </rPr>
      <t>Tableau 2</t>
    </r>
    <r>
      <rPr>
        <sz val="12"/>
        <rFont val="Arial"/>
        <family val="2"/>
      </rPr>
      <t xml:space="preserve">  Nombre de visites au SU selon le sexe et l’âge, données du SNISA, de mars à juin 2019 et de mars à juin 2020</t>
    </r>
  </si>
  <si>
    <r>
      <rPr>
        <b/>
        <sz val="12"/>
        <rFont val="Arial"/>
        <family val="2"/>
      </rPr>
      <t>Tableau 3</t>
    </r>
    <r>
      <rPr>
        <sz val="12"/>
        <rFont val="Arial"/>
        <family val="2"/>
      </rPr>
      <t xml:space="preserve">  Nombre de visites au SU selon le niveau ETG, données du SNISA, de mars à juin 2019 et de mars à juin 2020</t>
    </r>
  </si>
  <si>
    <t>Les affections sont définies selon une version révisée du Système global de classification ambulatoire (SGCA). Seules les variables des diagnostics ont été utilisées; les résultats ne sont donc pas comparables avec ceux figurant dans les publications annuelles ou d’autres diffusions de données du SGCA. Le SGCA classe les visites des clients dans des groupes homogènes sur le plan clinique et sur celui des ressources.</t>
  </si>
  <si>
    <t>Utilisateurs d’un lecteur d’écran : Cet onglet comprend 2 tableaux. Le premier s’intitule Tableau 6A : Délai médian jusqu’à l’évaluation initiale du médecin au SU, en heures, de mars à juin 2019 et de mars à juin 2020. Il commence à la cellule A5 et se termine à la cellule P14. Les remarques commencent à la cellule A15 et la source, à la cellule A20. Le deuxième s’intitule Tableau 6B : Délai médian jusqu’à l’obtention d’un lit d’hôpital, en heures, de mars à juin 2019 et de mars à juin 2020. Il commence à la cellule A24 et se termine à la cellule P33. Les remarques commencent à la cellule A34 et la source, à la cellule A39. Un lien de retour à la table des matières se trouve dans la cellule A2.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</si>
</sst>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_ * #,##0.00_)\ _$_ ;_ * \(#,##0.00\)\ _$_ ;_ * &quot;-&quot;??_)\ _$_ ;_ @_ "/>
    <numFmt numFmtId="166" formatCode="0.0"/>
    <numFmt numFmtId="167" formatCode="0\ %"/>
    <numFmt numFmtId="168" formatCode="\-h:mm"/>
  </numFmts>
  <fonts count="65" x14ac:knownFonts="1">
    <font>
      <sz val="11"/>
      <color theme="1"/>
      <name val="Calibri"/>
      <family val="2"/>
      <scheme val="minor"/>
    </font>
    <font>
      <b/>
      <sz val="11"/>
      <color theme="0"/>
      <name val="Calibri"/>
      <family val="2"/>
      <scheme val="minor"/>
    </font>
    <font>
      <b/>
      <sz val="11"/>
      <color theme="0"/>
      <name val="Arial"/>
      <family val="2"/>
    </font>
    <font>
      <b/>
      <sz val="11"/>
      <color theme="1"/>
      <name val="Arial"/>
      <family val="2"/>
    </font>
    <font>
      <b/>
      <sz val="11"/>
      <color rgb="FF58595B"/>
      <name val="Arial"/>
      <family val="2"/>
    </font>
    <font>
      <sz val="11"/>
      <color theme="1"/>
      <name val="Arial"/>
      <family val="2"/>
    </font>
    <font>
      <sz val="12"/>
      <color theme="1"/>
      <name val="Arial"/>
      <family val="2"/>
    </font>
    <font>
      <sz val="11"/>
      <name val="Arial"/>
      <family val="2"/>
    </font>
    <font>
      <b/>
      <sz val="11"/>
      <name val="Arial"/>
      <family val="2"/>
    </font>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22"/>
      <name val="Arial"/>
      <family val="2"/>
    </font>
    <font>
      <sz val="16"/>
      <name val="Arial"/>
      <family val="2"/>
    </font>
    <font>
      <u/>
      <sz val="11"/>
      <color theme="10"/>
      <name val="Arial"/>
      <family val="2"/>
    </font>
    <font>
      <sz val="9"/>
      <name val="Arial"/>
      <family val="2"/>
    </font>
    <font>
      <sz val="10"/>
      <name val="System"/>
      <family val="2"/>
    </font>
    <font>
      <sz val="11"/>
      <color indexed="8"/>
      <name val="Arial"/>
      <family val="2"/>
    </font>
    <font>
      <u/>
      <sz val="11"/>
      <color rgb="FF006666"/>
      <name val="Calibri"/>
      <family val="2"/>
      <scheme val="minor"/>
    </font>
    <font>
      <b/>
      <sz val="18"/>
      <color theme="3"/>
      <name val="Calibri Light"/>
      <family val="2"/>
      <scheme val="major"/>
    </font>
    <font>
      <u/>
      <sz val="11"/>
      <color rgb="FF0070C0"/>
      <name val="Arial"/>
      <family val="2"/>
    </font>
    <font>
      <sz val="24"/>
      <name val="Calibri"/>
      <family val="2"/>
    </font>
    <font>
      <u/>
      <sz val="11"/>
      <color rgb="FF852062"/>
      <name val="Arial"/>
      <family val="2"/>
    </font>
    <font>
      <sz val="30"/>
      <name val="Calibri"/>
      <family val="2"/>
    </font>
    <font>
      <b/>
      <sz val="18"/>
      <name val="Calibri"/>
      <family val="2"/>
    </font>
    <font>
      <b/>
      <sz val="15"/>
      <name val="Calibri"/>
      <family val="2"/>
    </font>
    <font>
      <sz val="10"/>
      <name val="System"/>
    </font>
    <font>
      <sz val="11"/>
      <name val="Calibri"/>
      <family val="2"/>
      <scheme val="minor"/>
    </font>
    <font>
      <sz val="11"/>
      <color rgb="FF000000"/>
      <name val="Arial"/>
      <family val="2"/>
    </font>
    <font>
      <b/>
      <sz val="9"/>
      <name val="Arial"/>
      <family val="2"/>
    </font>
    <font>
      <sz val="9"/>
      <color theme="1"/>
      <name val="Arial"/>
      <family val="2"/>
    </font>
    <font>
      <sz val="15"/>
      <color theme="1"/>
      <name val="Calibri"/>
      <family val="2"/>
      <scheme val="minor"/>
    </font>
    <font>
      <sz val="11"/>
      <color theme="0"/>
      <name val="Arial"/>
      <family val="2"/>
    </font>
    <font>
      <sz val="11"/>
      <color rgb="FF00B0F0"/>
      <name val="Arial"/>
      <family val="2"/>
    </font>
    <font>
      <sz val="24"/>
      <color rgb="FF00B0F0"/>
      <name val="Calibri"/>
      <family val="2"/>
    </font>
    <font>
      <sz val="11"/>
      <color rgb="FF00B0F0"/>
      <name val="Calibri"/>
      <family val="2"/>
      <scheme val="minor"/>
    </font>
    <font>
      <i/>
      <sz val="11"/>
      <name val="Arial"/>
      <family val="2"/>
    </font>
    <font>
      <i/>
      <sz val="9"/>
      <name val="Arial"/>
      <family val="2"/>
    </font>
    <font>
      <vertAlign val="superscript"/>
      <sz val="11"/>
      <name val="Arial"/>
      <family val="2"/>
    </font>
    <font>
      <sz val="12"/>
      <name val="Arial"/>
      <family val="2"/>
    </font>
    <font>
      <b/>
      <sz val="12"/>
      <name val="Arial"/>
      <family val="2"/>
    </font>
    <font>
      <vertAlign val="superscript"/>
      <sz val="9"/>
      <name val="Arial"/>
      <family val="2"/>
    </font>
    <font>
      <b/>
      <sz val="9"/>
      <color theme="1"/>
      <name val="Arial"/>
      <family val="2"/>
    </font>
    <font>
      <sz val="18"/>
      <name val="Calibri"/>
      <family val="2"/>
    </font>
    <font>
      <b/>
      <vertAlign val="superscript"/>
      <sz val="11"/>
      <color theme="1"/>
      <name val="Arial"/>
      <family val="2"/>
    </font>
    <font>
      <b/>
      <sz val="11"/>
      <color rgb="FF00B0F0"/>
      <name val="Arial"/>
      <family val="2"/>
    </font>
    <font>
      <sz val="9"/>
      <color rgb="FF00B0F0"/>
      <name val="Arial"/>
      <family val="2"/>
    </font>
    <font>
      <sz val="15"/>
      <name val="Calibri"/>
      <family val="2"/>
      <scheme val="minor"/>
    </font>
    <font>
      <sz val="15"/>
      <name val="Arial"/>
      <family val="2"/>
    </font>
    <font>
      <sz val="11"/>
      <color rgb="FF0070C0"/>
      <name val="Arial"/>
      <family val="2"/>
    </font>
    <font>
      <b/>
      <sz val="12"/>
      <name val="Calibri"/>
      <family val="2"/>
      <scheme val="minor"/>
    </font>
    <font>
      <b/>
      <sz val="12"/>
      <color theme="0"/>
      <name val="Calibri"/>
      <family val="2"/>
      <scheme val="minor"/>
    </font>
  </fonts>
  <fills count="38">
    <fill>
      <patternFill patternType="none"/>
    </fill>
    <fill>
      <patternFill patternType="gray125"/>
    </fill>
    <fill>
      <patternFill patternType="solid">
        <fgColor rgb="FF58595B"/>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
      <patternFill patternType="solid">
        <fgColor rgb="FFFFFF00"/>
        <bgColor indexed="64"/>
      </patternFill>
    </fill>
    <fill>
      <patternFill patternType="solid">
        <fgColor theme="0"/>
        <bgColor indexed="64"/>
      </patternFill>
    </fill>
  </fills>
  <borders count="46">
    <border>
      <left/>
      <right/>
      <top/>
      <bottom/>
      <diagonal/>
    </border>
    <border>
      <left/>
      <right style="thin">
        <color theme="0"/>
      </right>
      <top/>
      <bottom/>
      <diagonal/>
    </border>
    <border>
      <left/>
      <right/>
      <top style="thin">
        <color theme="0"/>
      </top>
      <bottom/>
      <diagonal/>
    </border>
    <border>
      <left/>
      <right style="thin">
        <color theme="0"/>
      </right>
      <top style="thin">
        <color indexed="64"/>
      </top>
      <bottom style="thin">
        <color indexed="64"/>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style="thin">
        <color theme="0"/>
      </top>
      <bottom/>
      <diagonal/>
    </border>
    <border>
      <left/>
      <right style="thin">
        <color theme="0"/>
      </right>
      <top/>
      <bottom style="thin">
        <color auto="1"/>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style="thin">
        <color indexed="64"/>
      </right>
      <top/>
      <bottom style="thin">
        <color indexed="64"/>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right style="thin">
        <color auto="1"/>
      </right>
      <top style="thin">
        <color auto="1"/>
      </top>
      <bottom style="thin">
        <color auto="1"/>
      </bottom>
      <diagonal/>
    </border>
    <border>
      <left/>
      <right style="thin">
        <color theme="0"/>
      </right>
      <top style="thin">
        <color indexed="64"/>
      </top>
      <bottom/>
      <diagonal/>
    </border>
    <border>
      <left/>
      <right style="thin">
        <color theme="0"/>
      </right>
      <top style="thin">
        <color theme="0"/>
      </top>
      <bottom style="thin">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auto="1"/>
      </bottom>
      <diagonal/>
    </border>
    <border>
      <left style="thin">
        <color auto="1"/>
      </left>
      <right/>
      <top style="thin">
        <color auto="1"/>
      </top>
      <bottom style="thin">
        <color auto="1"/>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style="thin">
        <color theme="0"/>
      </left>
      <right/>
      <top style="thin">
        <color theme="0"/>
      </top>
      <bottom style="thin">
        <color auto="1"/>
      </bottom>
      <diagonal/>
    </border>
    <border>
      <left style="thin">
        <color theme="0"/>
      </left>
      <right style="thin">
        <color theme="0"/>
      </right>
      <top/>
      <bottom style="thin">
        <color auto="1"/>
      </bottom>
      <diagonal/>
    </border>
    <border>
      <left style="thin">
        <color theme="0"/>
      </left>
      <right style="thin">
        <color theme="0"/>
      </right>
      <top style="thin">
        <color auto="1"/>
      </top>
      <bottom/>
      <diagonal/>
    </border>
    <border>
      <left/>
      <right style="thin">
        <color auto="1"/>
      </right>
      <top style="thin">
        <color auto="1"/>
      </top>
      <bottom/>
      <diagonal/>
    </border>
    <border>
      <left/>
      <right style="thin">
        <color theme="1"/>
      </right>
      <top style="thin">
        <color theme="1"/>
      </top>
      <bottom/>
      <diagonal/>
    </border>
    <border>
      <left/>
      <right style="thin">
        <color theme="1"/>
      </right>
      <top/>
      <bottom/>
      <diagonal/>
    </border>
    <border>
      <left/>
      <right/>
      <top style="thin">
        <color auto="1"/>
      </top>
      <bottom style="thin">
        <color theme="0"/>
      </bottom>
      <diagonal/>
    </border>
  </borders>
  <cellStyleXfs count="10753">
    <xf numFmtId="0" fontId="0" fillId="0" borderId="0"/>
    <xf numFmtId="0" fontId="2" fillId="2" borderId="3" applyNumberFormat="0" applyProtection="0">
      <alignment horizontal="left" vertical="top"/>
    </xf>
    <xf numFmtId="0" fontId="6" fillId="0" borderId="0" applyNumberFormat="0" applyProtection="0">
      <alignment horizontal="left" vertical="top"/>
    </xf>
    <xf numFmtId="0" fontId="7" fillId="0" borderId="0" applyNumberFormat="0" applyProtection="0">
      <alignment horizontal="left" vertical="top" wrapText="1"/>
    </xf>
    <xf numFmtId="9" fontId="9" fillId="0" borderId="0" applyFont="0" applyFill="0" applyBorder="0" applyAlignment="0" applyProtection="0"/>
    <xf numFmtId="0" fontId="10" fillId="0" borderId="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17" applyNumberFormat="0" applyAlignment="0" applyProtection="0"/>
    <xf numFmtId="0" fontId="20" fillId="8" borderId="18" applyNumberFormat="0" applyAlignment="0" applyProtection="0"/>
    <xf numFmtId="0" fontId="21" fillId="8" borderId="17" applyNumberFormat="0" applyAlignment="0" applyProtection="0"/>
    <xf numFmtId="0" fontId="22" fillId="0" borderId="19" applyNumberFormat="0" applyFill="0" applyAlignment="0" applyProtection="0"/>
    <xf numFmtId="0" fontId="1" fillId="9" borderId="20" applyNumberFormat="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12" fillId="0" borderId="22" applyNumberFormat="0" applyFill="0" applyAlignment="0" applyProtection="0"/>
    <xf numFmtId="0" fontId="24"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24" fillId="34" borderId="0" applyNumberFormat="0" applyBorder="0" applyAlignment="0" applyProtection="0"/>
    <xf numFmtId="0" fontId="5" fillId="0" borderId="0"/>
    <xf numFmtId="0" fontId="25" fillId="0" borderId="0" applyNumberFormat="0" applyFill="0" applyProtection="0">
      <alignment horizontal="left" vertical="top"/>
    </xf>
    <xf numFmtId="0" fontId="26" fillId="0" borderId="0" applyNumberFormat="0" applyProtection="0">
      <alignment horizontal="left" vertical="top"/>
    </xf>
    <xf numFmtId="49" fontId="33" fillId="0" borderId="0" applyFill="0" applyBorder="0" applyAlignment="0" applyProtection="0"/>
    <xf numFmtId="0" fontId="29" fillId="0" borderId="0"/>
    <xf numFmtId="165" fontId="5" fillId="0" borderId="0" applyFont="0" applyFill="0" applyBorder="0" applyAlignment="0" applyProtection="0"/>
    <xf numFmtId="165" fontId="30" fillId="0" borderId="0" applyFont="0" applyFill="0" applyBorder="0" applyAlignment="0" applyProtection="0"/>
    <xf numFmtId="0" fontId="6" fillId="0" borderId="0" applyNumberFormat="0" applyFill="0" applyProtection="0">
      <alignment horizontal="left" vertical="top"/>
    </xf>
    <xf numFmtId="0" fontId="5" fillId="0" borderId="0"/>
    <xf numFmtId="0" fontId="28" fillId="0" borderId="0" applyNumberFormat="0" applyProtection="0">
      <alignment horizontal="left" vertical="top"/>
    </xf>
    <xf numFmtId="0" fontId="8" fillId="35" borderId="23" applyNumberFormat="0" applyProtection="0">
      <alignment horizontal="left" vertical="top"/>
    </xf>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165" fontId="30" fillId="0" borderId="0" applyFont="0" applyFill="0" applyBorder="0" applyAlignment="0" applyProtection="0"/>
    <xf numFmtId="165" fontId="5" fillId="0" borderId="0" applyFont="0" applyFill="0" applyBorder="0" applyAlignment="0" applyProtection="0"/>
    <xf numFmtId="0" fontId="29" fillId="0" borderId="0"/>
    <xf numFmtId="0" fontId="31" fillId="0" borderId="0" applyNumberFormat="0" applyFill="0" applyBorder="0" applyAlignment="0" applyProtection="0"/>
    <xf numFmtId="0" fontId="27" fillId="0" borderId="0" applyNumberFormat="0" applyFill="0" applyBorder="0" applyAlignment="0" applyProtection="0"/>
    <xf numFmtId="0" fontId="31" fillId="0" borderId="0" applyNumberFormat="0" applyFill="0" applyBorder="0" applyAlignment="0" applyProtection="0"/>
    <xf numFmtId="0" fontId="5"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32" fillId="0" borderId="0" applyNumberForma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35" fillId="0" borderId="0" applyNumberFormat="0" applyFill="0" applyBorder="0" applyAlignment="0" applyProtection="0"/>
    <xf numFmtId="0" fontId="39" fillId="0" borderId="0"/>
    <xf numFmtId="0" fontId="9" fillId="0" borderId="0"/>
    <xf numFmtId="0" fontId="13" fillId="0" borderId="14" applyNumberFormat="0" applyFill="0" applyAlignment="0" applyProtection="0"/>
    <xf numFmtId="0" fontId="14" fillId="0" borderId="15" applyNumberFormat="0" applyFill="0" applyAlignment="0" applyProtection="0"/>
    <xf numFmtId="0" fontId="15" fillId="0" borderId="16" applyNumberFormat="0" applyFill="0" applyAlignment="0" applyProtection="0"/>
    <xf numFmtId="0" fontId="15" fillId="0" borderId="0" applyNumberFormat="0" applyFill="0" applyBorder="0" applyAlignment="0" applyProtection="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5" fillId="0" borderId="0"/>
    <xf numFmtId="49" fontId="33" fillId="0" borderId="0" applyFill="0" applyBorder="0" applyAlignment="0" applyProtection="0"/>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29" fillId="0" borderId="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35" fillId="0" borderId="0" applyNumberFormat="0" applyFill="0" applyBorder="0" applyAlignment="0" applyProtection="0"/>
    <xf numFmtId="9" fontId="5" fillId="0" borderId="0" applyFont="0" applyFill="0" applyBorder="0" applyAlignment="0" applyProtection="0"/>
    <xf numFmtId="0" fontId="2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5" fillId="0" borderId="0"/>
    <xf numFmtId="0" fontId="36" fillId="0" borderId="0" applyNumberFormat="0" applyFill="0" applyProtection="0">
      <alignment horizontal="left" vertical="top"/>
    </xf>
    <xf numFmtId="0" fontId="34" fillId="0" borderId="0" applyNumberFormat="0" applyProtection="0">
      <alignment horizontal="left" vertical="top"/>
    </xf>
    <xf numFmtId="0" fontId="37" fillId="0" borderId="0" applyNumberFormat="0" applyProtection="0">
      <alignment horizontal="left" vertical="top"/>
    </xf>
    <xf numFmtId="0" fontId="38" fillId="0" borderId="0" applyNumberFormat="0" applyProtection="0">
      <alignment horizontal="left" vertical="top"/>
    </xf>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10" borderId="21" applyNumberFormat="0" applyFont="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10" borderId="21" applyNumberFormat="0" applyFont="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0" fontId="9" fillId="10" borderId="2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0" fontId="9" fillId="0" borderId="0"/>
    <xf numFmtId="0" fontId="10" fillId="0" borderId="0"/>
    <xf numFmtId="9" fontId="5" fillId="0" borderId="0" applyFont="0" applyFill="0" applyBorder="0" applyAlignment="0" applyProtection="0"/>
    <xf numFmtId="164" fontId="5" fillId="0" borderId="0" applyFont="0" applyFill="0" applyBorder="0" applyAlignment="0" applyProtection="0"/>
    <xf numFmtId="43" fontId="9" fillId="0" borderId="0" applyFont="0" applyFill="0" applyBorder="0" applyAlignment="0" applyProtection="0"/>
    <xf numFmtId="0" fontId="9" fillId="10" borderId="21" applyNumberFormat="0" applyFont="0" applyAlignment="0" applyProtection="0"/>
    <xf numFmtId="164" fontId="9" fillId="0" borderId="0" applyFont="0" applyFill="0" applyBorder="0" applyAlignment="0" applyProtection="0"/>
    <xf numFmtId="0" fontId="33" fillId="0" borderId="0" applyNumberFormat="0" applyFill="0" applyBorder="0" applyAlignment="0" applyProtection="0"/>
  </cellStyleXfs>
  <cellXfs count="257">
    <xf numFmtId="0" fontId="0" fillId="0" borderId="0" xfId="0"/>
    <xf numFmtId="0" fontId="5" fillId="0" borderId="0" xfId="0" applyFont="1"/>
    <xf numFmtId="3" fontId="0" fillId="0" borderId="0" xfId="0" applyNumberFormat="1" applyBorder="1"/>
    <xf numFmtId="0" fontId="8" fillId="0" borderId="24" xfId="820" applyFont="1" applyFill="1" applyBorder="1" applyAlignment="1">
      <alignment horizontal="left" vertical="center" wrapText="1"/>
    </xf>
    <xf numFmtId="0" fontId="0" fillId="36" borderId="0" xfId="0" applyFill="1"/>
    <xf numFmtId="0" fontId="7" fillId="36" borderId="0" xfId="820" applyFont="1" applyFill="1"/>
    <xf numFmtId="0" fontId="36" fillId="0" borderId="0" xfId="1143" applyAlignment="1">
      <alignment horizontal="left" vertical="top" wrapText="1"/>
    </xf>
    <xf numFmtId="0" fontId="5" fillId="0" borderId="0" xfId="820"/>
    <xf numFmtId="0" fontId="7" fillId="0" borderId="0" xfId="3">
      <alignment horizontal="left" vertical="top" wrapText="1"/>
    </xf>
    <xf numFmtId="0" fontId="34" fillId="0" borderId="0" xfId="1144">
      <alignment horizontal="left" vertical="top"/>
    </xf>
    <xf numFmtId="49" fontId="33" fillId="0" borderId="0" xfId="44" applyFill="1" applyBorder="1" applyAlignment="1">
      <alignment vertical="top"/>
    </xf>
    <xf numFmtId="49" fontId="7" fillId="0" borderId="0" xfId="3" applyNumberFormat="1">
      <alignment horizontal="left" vertical="top" wrapText="1"/>
    </xf>
    <xf numFmtId="49" fontId="33" fillId="0" borderId="0" xfId="44" applyAlignment="1">
      <alignment horizontal="left" vertical="top" wrapText="1"/>
    </xf>
    <xf numFmtId="0" fontId="5" fillId="0" borderId="0" xfId="820" applyAlignment="1">
      <alignment vertical="top"/>
    </xf>
    <xf numFmtId="0" fontId="7" fillId="0" borderId="0" xfId="3" applyAlignment="1">
      <alignment horizontal="left" vertical="top" wrapText="1"/>
    </xf>
    <xf numFmtId="2" fontId="0" fillId="0" borderId="0" xfId="0" applyNumberFormat="1" applyBorder="1"/>
    <xf numFmtId="2" fontId="0" fillId="0" borderId="0" xfId="4" applyNumberFormat="1" applyFont="1" applyBorder="1"/>
    <xf numFmtId="2" fontId="0" fillId="0" borderId="0" xfId="0" applyNumberFormat="1"/>
    <xf numFmtId="0" fontId="40" fillId="0" borderId="0" xfId="0" applyFont="1" applyBorder="1" applyAlignment="1">
      <alignment horizontal="center"/>
    </xf>
    <xf numFmtId="0" fontId="0" fillId="0" borderId="0" xfId="0" applyBorder="1" applyAlignment="1">
      <alignment horizontal="center"/>
    </xf>
    <xf numFmtId="0" fontId="42" fillId="0" borderId="0" xfId="0" applyFont="1" applyAlignment="1">
      <alignment horizontal="left"/>
    </xf>
    <xf numFmtId="0" fontId="44" fillId="0" borderId="0" xfId="0" applyFont="1" applyAlignment="1">
      <alignment vertical="center"/>
    </xf>
    <xf numFmtId="0" fontId="7" fillId="0" borderId="0" xfId="0" applyFont="1" applyAlignment="1">
      <alignment horizontal="left" vertical="top"/>
    </xf>
    <xf numFmtId="0" fontId="6" fillId="0" borderId="0" xfId="0" applyFont="1" applyBorder="1" applyAlignment="1">
      <alignment vertical="top"/>
    </xf>
    <xf numFmtId="0" fontId="28" fillId="0" borderId="0" xfId="0" applyFont="1" applyAlignment="1">
      <alignment horizontal="left"/>
    </xf>
    <xf numFmtId="0" fontId="5" fillId="0" borderId="0" xfId="820" applyAlignment="1">
      <alignment wrapText="1"/>
    </xf>
    <xf numFmtId="0" fontId="5" fillId="0" borderId="0" xfId="820"/>
    <xf numFmtId="0" fontId="2" fillId="2" borderId="29" xfId="1" applyBorder="1" applyAlignment="1"/>
    <xf numFmtId="0" fontId="7" fillId="36" borderId="0" xfId="3" applyFont="1" applyFill="1" applyAlignment="1">
      <alignment horizontal="left" vertical="top"/>
    </xf>
    <xf numFmtId="0" fontId="7" fillId="36" borderId="2" xfId="0" applyFont="1" applyFill="1" applyBorder="1" applyAlignment="1">
      <alignment vertical="top"/>
    </xf>
    <xf numFmtId="3" fontId="45" fillId="2" borderId="7" xfId="1" applyNumberFormat="1" applyFont="1" applyBorder="1" applyAlignment="1">
      <alignment horizontal="center" vertical="top" wrapText="1"/>
    </xf>
    <xf numFmtId="3" fontId="45" fillId="2" borderId="8" xfId="1" applyNumberFormat="1" applyFont="1" applyBorder="1" applyAlignment="1">
      <alignment horizontal="center" vertical="top" wrapText="1"/>
    </xf>
    <xf numFmtId="0" fontId="2" fillId="2" borderId="1" xfId="1" applyBorder="1" applyAlignment="1">
      <alignment vertical="top" wrapText="1"/>
    </xf>
    <xf numFmtId="3" fontId="5" fillId="0" borderId="0" xfId="0" applyNumberFormat="1" applyFont="1" applyBorder="1"/>
    <xf numFmtId="9" fontId="5" fillId="0" borderId="0" xfId="4" applyFont="1" applyBorder="1"/>
    <xf numFmtId="0" fontId="5" fillId="0" borderId="0" xfId="0" applyFont="1" applyBorder="1"/>
    <xf numFmtId="0" fontId="8" fillId="0" borderId="0" xfId="0" applyFont="1" applyAlignment="1">
      <alignment horizontal="left"/>
    </xf>
    <xf numFmtId="0" fontId="3" fillId="0" borderId="0" xfId="0" applyFont="1" applyAlignment="1">
      <alignment horizontal="left"/>
    </xf>
    <xf numFmtId="0" fontId="8" fillId="0" borderId="0" xfId="0" applyFont="1" applyFill="1" applyBorder="1" applyAlignment="1">
      <alignment wrapText="1"/>
    </xf>
    <xf numFmtId="0" fontId="7" fillId="0" borderId="0" xfId="0" applyFont="1" applyFill="1" applyBorder="1" applyAlignment="1">
      <alignment wrapText="1"/>
    </xf>
    <xf numFmtId="0" fontId="2" fillId="2" borderId="0" xfId="1" applyBorder="1" applyAlignment="1">
      <alignment vertical="top" wrapText="1"/>
    </xf>
    <xf numFmtId="0" fontId="2" fillId="2" borderId="0" xfId="1" applyFont="1" applyBorder="1" applyAlignment="1">
      <alignment wrapText="1"/>
    </xf>
    <xf numFmtId="0" fontId="36" fillId="0" borderId="0" xfId="1143" applyFont="1" applyAlignment="1">
      <alignment horizontal="left" vertical="top" wrapText="1"/>
    </xf>
    <xf numFmtId="0" fontId="7" fillId="0" borderId="0" xfId="820" applyFont="1"/>
    <xf numFmtId="0" fontId="7" fillId="36" borderId="0" xfId="0" applyFont="1" applyFill="1" applyBorder="1" applyAlignment="1">
      <alignment vertical="top"/>
    </xf>
    <xf numFmtId="0" fontId="46" fillId="0" borderId="0" xfId="820" applyFont="1"/>
    <xf numFmtId="0" fontId="46" fillId="0" borderId="0" xfId="0" applyFont="1" applyAlignment="1">
      <alignment vertical="center" wrapText="1"/>
    </xf>
    <xf numFmtId="0" fontId="47" fillId="0" borderId="0" xfId="1144" applyFont="1">
      <alignment horizontal="left" vertical="top"/>
    </xf>
    <xf numFmtId="0" fontId="7" fillId="0" borderId="0" xfId="820" applyFont="1" applyFill="1" applyAlignment="1">
      <alignment horizontal="left" vertical="top" wrapText="1"/>
    </xf>
    <xf numFmtId="0" fontId="5" fillId="0" borderId="0" xfId="820" applyFill="1"/>
    <xf numFmtId="0" fontId="34" fillId="0" borderId="0" xfId="43" applyFont="1">
      <alignment horizontal="left" vertical="top"/>
    </xf>
    <xf numFmtId="0" fontId="41" fillId="0" borderId="0" xfId="0" applyFont="1"/>
    <xf numFmtId="0" fontId="33" fillId="0" borderId="0" xfId="10752" applyAlignment="1">
      <alignment vertical="center"/>
    </xf>
    <xf numFmtId="0" fontId="33" fillId="0" borderId="0" xfId="10752"/>
    <xf numFmtId="0" fontId="33" fillId="0" borderId="0" xfId="10752" applyAlignment="1">
      <alignment vertical="top"/>
    </xf>
    <xf numFmtId="0" fontId="34" fillId="0" borderId="0" xfId="43" applyFont="1" applyAlignment="1">
      <alignment vertical="top" wrapText="1"/>
    </xf>
    <xf numFmtId="0" fontId="34" fillId="0" borderId="0" xfId="1144" applyFont="1">
      <alignment horizontal="left" vertical="top"/>
    </xf>
    <xf numFmtId="49" fontId="33" fillId="37" borderId="0" xfId="44" applyFill="1" applyAlignment="1" applyProtection="1">
      <alignment vertical="top"/>
    </xf>
    <xf numFmtId="49" fontId="33" fillId="37" borderId="0" xfId="44" applyFill="1" applyAlignment="1">
      <alignment vertical="top"/>
    </xf>
    <xf numFmtId="3" fontId="33" fillId="37" borderId="0" xfId="819" applyNumberFormat="1" applyFont="1" applyFill="1" applyAlignment="1" applyProtection="1">
      <alignment vertical="top"/>
    </xf>
    <xf numFmtId="166" fontId="33" fillId="37" borderId="0" xfId="819" applyNumberFormat="1" applyFont="1" applyFill="1" applyAlignment="1" applyProtection="1">
      <alignment vertical="top"/>
    </xf>
    <xf numFmtId="3" fontId="33" fillId="37" borderId="0" xfId="819" applyNumberFormat="1" applyFont="1" applyFill="1" applyBorder="1" applyAlignment="1" applyProtection="1">
      <alignment vertical="top"/>
    </xf>
    <xf numFmtId="0" fontId="33" fillId="37" borderId="0" xfId="819" applyFont="1" applyFill="1" applyAlignment="1" applyProtection="1">
      <alignment vertical="top"/>
    </xf>
    <xf numFmtId="0" fontId="42" fillId="37" borderId="0" xfId="0" applyFont="1" applyFill="1" applyAlignment="1">
      <alignment horizontal="left"/>
    </xf>
    <xf numFmtId="0" fontId="2" fillId="2" borderId="6" xfId="1" applyFont="1" applyBorder="1" applyAlignment="1">
      <alignment wrapText="1"/>
    </xf>
    <xf numFmtId="167" fontId="5" fillId="0" borderId="10" xfId="4" applyNumberFormat="1" applyFont="1" applyFill="1" applyBorder="1" applyAlignment="1">
      <alignment horizontal="right" vertical="top" wrapText="1"/>
    </xf>
    <xf numFmtId="167" fontId="5" fillId="0" borderId="10" xfId="4" applyNumberFormat="1" applyFont="1" applyFill="1" applyBorder="1" applyAlignment="1">
      <alignment horizontal="right" vertical="top"/>
    </xf>
    <xf numFmtId="167" fontId="7" fillId="0" borderId="10" xfId="4" applyNumberFormat="1" applyFont="1" applyFill="1" applyBorder="1" applyAlignment="1">
      <alignment horizontal="right" vertical="top" wrapText="1"/>
    </xf>
    <xf numFmtId="167" fontId="5" fillId="0" borderId="10" xfId="4" applyNumberFormat="1" applyFont="1" applyBorder="1"/>
    <xf numFmtId="167" fontId="7" fillId="0" borderId="26" xfId="2186" applyNumberFormat="1" applyFont="1" applyFill="1" applyBorder="1" applyAlignment="1">
      <alignment horizontal="right" vertical="top" wrapText="1"/>
    </xf>
    <xf numFmtId="167" fontId="7" fillId="0" borderId="27" xfId="2186" applyNumberFormat="1" applyFont="1" applyFill="1" applyBorder="1" applyAlignment="1">
      <alignment horizontal="right" vertical="top" wrapText="1"/>
    </xf>
    <xf numFmtId="0" fontId="7" fillId="0" borderId="0" xfId="0" applyFont="1" applyAlignment="1">
      <alignment horizontal="left" vertical="top" wrapText="1"/>
    </xf>
    <xf numFmtId="0" fontId="5" fillId="0" borderId="0" xfId="820" applyFill="1" applyAlignment="1">
      <alignment vertical="top"/>
    </xf>
    <xf numFmtId="3" fontId="45" fillId="2" borderId="34" xfId="1" applyNumberFormat="1" applyFont="1" applyBorder="1" applyAlignment="1">
      <alignment horizontal="center" vertical="top" wrapText="1"/>
    </xf>
    <xf numFmtId="0" fontId="55" fillId="0" borderId="0" xfId="0" applyFont="1" applyAlignment="1">
      <alignment horizontal="left"/>
    </xf>
    <xf numFmtId="0" fontId="34" fillId="0" borderId="0" xfId="1143" applyFont="1" applyAlignment="1">
      <alignment horizontal="left" vertical="top" wrapText="1"/>
    </xf>
    <xf numFmtId="0" fontId="34" fillId="0" borderId="0" xfId="1143" applyFont="1" applyFill="1" applyAlignment="1">
      <alignment horizontal="left" vertical="top" wrapText="1"/>
    </xf>
    <xf numFmtId="0" fontId="56" fillId="0" borderId="0" xfId="1143" applyFont="1" applyFill="1" applyAlignment="1">
      <alignment horizontal="left" vertical="top" wrapText="1"/>
    </xf>
    <xf numFmtId="0" fontId="7" fillId="0" borderId="0" xfId="3" applyFill="1" applyAlignment="1">
      <alignment horizontal="left" vertical="top" wrapText="1"/>
    </xf>
    <xf numFmtId="0" fontId="5" fillId="0" borderId="0" xfId="0" applyFont="1" applyFill="1" applyAlignment="1">
      <alignment vertical="top" wrapText="1"/>
    </xf>
    <xf numFmtId="0" fontId="7" fillId="0" borderId="0" xfId="3" applyFont="1" applyAlignment="1">
      <alignment horizontal="left" vertical="top" wrapText="1"/>
    </xf>
    <xf numFmtId="0" fontId="5" fillId="0" borderId="0" xfId="0" quotePrefix="1" applyFont="1" applyFill="1" applyAlignment="1">
      <alignment horizontal="left" vertical="top" wrapText="1"/>
    </xf>
    <xf numFmtId="0" fontId="5" fillId="0" borderId="0" xfId="820" applyAlignment="1">
      <alignment vertical="top" wrapText="1"/>
    </xf>
    <xf numFmtId="0" fontId="5" fillId="0" borderId="0" xfId="0" applyFont="1" applyAlignment="1">
      <alignment horizontal="left" vertical="top"/>
    </xf>
    <xf numFmtId="0" fontId="5" fillId="0" borderId="0" xfId="0" applyFont="1" applyAlignment="1">
      <alignment horizontal="left" vertical="top" wrapText="1"/>
    </xf>
    <xf numFmtId="49" fontId="7" fillId="0" borderId="0" xfId="44" applyFont="1" applyAlignment="1">
      <alignment vertical="center" wrapText="1"/>
    </xf>
    <xf numFmtId="49" fontId="7" fillId="0" borderId="0" xfId="44" applyFont="1" applyAlignment="1">
      <alignment vertical="top" wrapText="1"/>
    </xf>
    <xf numFmtId="49" fontId="33" fillId="0" borderId="0" xfId="44" applyFill="1" applyAlignment="1">
      <alignment vertical="top"/>
    </xf>
    <xf numFmtId="0" fontId="40" fillId="36" borderId="0" xfId="0" applyFont="1" applyFill="1"/>
    <xf numFmtId="0" fontId="2" fillId="2" borderId="9" xfId="1" applyFont="1" applyBorder="1" applyAlignment="1"/>
    <xf numFmtId="167" fontId="5" fillId="0" borderId="10" xfId="4" applyNumberFormat="1" applyFont="1" applyBorder="1" applyAlignment="1">
      <alignment vertical="top"/>
    </xf>
    <xf numFmtId="0" fontId="5" fillId="0" borderId="0" xfId="0" applyFont="1" applyAlignment="1">
      <alignment vertical="top"/>
    </xf>
    <xf numFmtId="49" fontId="3" fillId="0" borderId="28" xfId="0" applyNumberFormat="1" applyFont="1" applyFill="1" applyBorder="1" applyAlignment="1"/>
    <xf numFmtId="167" fontId="5" fillId="0" borderId="35" xfId="4" applyNumberFormat="1" applyFont="1" applyBorder="1" applyAlignment="1">
      <alignment vertical="top"/>
    </xf>
    <xf numFmtId="49" fontId="3" fillId="0" borderId="28" xfId="0" applyNumberFormat="1" applyFont="1" applyFill="1" applyBorder="1" applyAlignment="1">
      <alignment vertical="top"/>
    </xf>
    <xf numFmtId="0" fontId="45" fillId="2" borderId="34" xfId="1" applyFont="1" applyBorder="1" applyAlignment="1">
      <alignment horizontal="center" vertical="top" wrapText="1"/>
    </xf>
    <xf numFmtId="0" fontId="45" fillId="2" borderId="39" xfId="1" applyFont="1" applyBorder="1" applyAlignment="1">
      <alignment horizontal="center" vertical="top" wrapText="1"/>
    </xf>
    <xf numFmtId="0" fontId="2" fillId="2" borderId="29" xfId="1" applyFont="1" applyBorder="1" applyAlignment="1"/>
    <xf numFmtId="3" fontId="5" fillId="0" borderId="10" xfId="0" applyNumberFormat="1" applyFont="1" applyBorder="1" applyAlignment="1">
      <alignment vertical="top"/>
    </xf>
    <xf numFmtId="0" fontId="42" fillId="0" borderId="0" xfId="50" applyFont="1" applyAlignment="1">
      <alignment horizontal="left"/>
    </xf>
    <xf numFmtId="0" fontId="7" fillId="0" borderId="0" xfId="0" applyFont="1" applyAlignment="1"/>
    <xf numFmtId="0" fontId="28" fillId="0" borderId="0" xfId="3" applyFont="1" applyAlignment="1">
      <alignment horizontal="left"/>
    </xf>
    <xf numFmtId="0" fontId="0" fillId="0" borderId="0" xfId="0" applyAlignment="1">
      <alignment vertical="top"/>
    </xf>
    <xf numFmtId="0" fontId="2" fillId="2" borderId="9" xfId="1" applyBorder="1" applyAlignment="1">
      <alignment vertical="top"/>
    </xf>
    <xf numFmtId="0" fontId="5" fillId="0" borderId="10" xfId="5" applyFont="1" applyFill="1" applyBorder="1" applyAlignment="1">
      <alignment horizontal="left" vertical="top"/>
    </xf>
    <xf numFmtId="167" fontId="7" fillId="0" borderId="35" xfId="4" applyNumberFormat="1" applyFont="1" applyFill="1" applyBorder="1" applyAlignment="1">
      <alignment horizontal="right" vertical="top" wrapText="1"/>
    </xf>
    <xf numFmtId="49" fontId="45" fillId="2" borderId="34" xfId="1" applyNumberFormat="1" applyFont="1" applyBorder="1" applyAlignment="1">
      <alignment horizontal="center" vertical="top" wrapText="1"/>
    </xf>
    <xf numFmtId="49" fontId="45" fillId="2" borderId="39" xfId="1" applyNumberFormat="1" applyFont="1" applyBorder="1" applyAlignment="1">
      <alignment horizontal="center" vertical="top" wrapText="1"/>
    </xf>
    <xf numFmtId="0" fontId="2" fillId="2" borderId="40" xfId="1" applyBorder="1" applyAlignment="1">
      <alignment vertical="top"/>
    </xf>
    <xf numFmtId="0" fontId="2" fillId="2" borderId="41" xfId="1" applyBorder="1" applyAlignment="1"/>
    <xf numFmtId="3" fontId="5" fillId="0" borderId="10" xfId="5" applyNumberFormat="1" applyFont="1" applyFill="1" applyBorder="1" applyAlignment="1">
      <alignment horizontal="right" vertical="top"/>
    </xf>
    <xf numFmtId="3" fontId="5" fillId="0" borderId="10" xfId="5" applyNumberFormat="1" applyFont="1" applyFill="1" applyBorder="1" applyAlignment="1">
      <alignment horizontal="right" vertical="top" wrapText="1"/>
    </xf>
    <xf numFmtId="3" fontId="7" fillId="0" borderId="10" xfId="0" applyNumberFormat="1" applyFont="1" applyFill="1" applyBorder="1" applyAlignment="1">
      <alignment horizontal="right" vertical="top" wrapText="1"/>
    </xf>
    <xf numFmtId="0" fontId="28" fillId="0" borderId="0" xfId="50" applyFont="1" applyAlignment="1">
      <alignment horizontal="left"/>
    </xf>
    <xf numFmtId="0" fontId="0" fillId="0" borderId="0" xfId="0" applyAlignment="1"/>
    <xf numFmtId="0" fontId="28" fillId="0" borderId="0" xfId="50" applyAlignment="1">
      <alignment horizontal="left"/>
    </xf>
    <xf numFmtId="0" fontId="48" fillId="0" borderId="0" xfId="0" applyFont="1" applyAlignment="1"/>
    <xf numFmtId="0" fontId="28" fillId="0" borderId="0" xfId="820" applyFont="1" applyAlignment="1">
      <alignment horizontal="left"/>
    </xf>
    <xf numFmtId="0" fontId="3" fillId="0" borderId="42" xfId="5" applyFont="1" applyBorder="1" applyAlignment="1">
      <alignment horizontal="left" vertical="top"/>
    </xf>
    <xf numFmtId="0" fontId="8" fillId="0" borderId="42" xfId="5" applyFont="1" applyBorder="1" applyAlignment="1">
      <alignment horizontal="left" vertical="top"/>
    </xf>
    <xf numFmtId="0" fontId="3" fillId="0" borderId="42" xfId="5" applyFont="1" applyBorder="1" applyAlignment="1">
      <alignment horizontal="left" vertical="top" wrapText="1"/>
    </xf>
    <xf numFmtId="0" fontId="2" fillId="0" borderId="12" xfId="5" applyFont="1" applyBorder="1" applyAlignment="1">
      <alignment horizontal="left" vertical="top"/>
    </xf>
    <xf numFmtId="0" fontId="2" fillId="0" borderId="13" xfId="5" applyFont="1" applyBorder="1" applyAlignment="1">
      <alignment horizontal="left" vertical="top"/>
    </xf>
    <xf numFmtId="0" fontId="7" fillId="36" borderId="0" xfId="0" applyFont="1" applyFill="1"/>
    <xf numFmtId="3" fontId="45" fillId="2" borderId="30" xfId="1" applyNumberFormat="1" applyFont="1" applyBorder="1" applyAlignment="1">
      <alignment horizontal="center" wrapText="1"/>
    </xf>
    <xf numFmtId="3" fontId="45" fillId="2" borderId="7" xfId="1" applyNumberFormat="1" applyFont="1" applyBorder="1" applyAlignment="1">
      <alignment horizontal="center" wrapText="1"/>
    </xf>
    <xf numFmtId="3" fontId="45" fillId="2" borderId="8" xfId="1" applyNumberFormat="1" applyFont="1" applyBorder="1" applyAlignment="1">
      <alignment horizontal="center" wrapText="1"/>
    </xf>
    <xf numFmtId="167" fontId="5" fillId="0" borderId="28" xfId="4" applyNumberFormat="1" applyFont="1" applyBorder="1"/>
    <xf numFmtId="0" fontId="28" fillId="0" borderId="0" xfId="50" applyAlignment="1"/>
    <xf numFmtId="0" fontId="52" fillId="0" borderId="0" xfId="0" applyFont="1" applyAlignment="1">
      <alignment vertical="top"/>
    </xf>
    <xf numFmtId="0" fontId="6" fillId="0" borderId="0" xfId="0" applyFont="1" applyAlignment="1">
      <alignment vertical="top"/>
    </xf>
    <xf numFmtId="0" fontId="5" fillId="0" borderId="10" xfId="0" applyFont="1" applyFill="1" applyBorder="1" applyAlignment="1">
      <alignment vertical="top"/>
    </xf>
    <xf numFmtId="167" fontId="5" fillId="0" borderId="10" xfId="4" applyNumberFormat="1" applyFont="1" applyFill="1" applyBorder="1" applyAlignment="1">
      <alignment vertical="top"/>
    </xf>
    <xf numFmtId="3" fontId="45" fillId="2" borderId="34" xfId="1" applyNumberFormat="1" applyFont="1" applyBorder="1" applyAlignment="1">
      <alignment horizontal="center" wrapText="1"/>
    </xf>
    <xf numFmtId="3" fontId="45" fillId="2" borderId="5" xfId="1" applyNumberFormat="1" applyFont="1" applyBorder="1" applyAlignment="1">
      <alignment horizontal="center" wrapText="1"/>
    </xf>
    <xf numFmtId="0" fontId="5" fillId="0" borderId="11" xfId="0" applyFont="1" applyFill="1" applyBorder="1" applyAlignment="1">
      <alignment vertical="top"/>
    </xf>
    <xf numFmtId="167" fontId="5" fillId="0" borderId="27" xfId="4" applyNumberFormat="1" applyFont="1" applyFill="1" applyBorder="1" applyAlignment="1">
      <alignment vertical="top"/>
    </xf>
    <xf numFmtId="49" fontId="3" fillId="0" borderId="43" xfId="0" applyNumberFormat="1" applyFont="1" applyFill="1" applyBorder="1" applyAlignment="1">
      <alignment vertical="top"/>
    </xf>
    <xf numFmtId="49" fontId="2" fillId="0" borderId="44" xfId="0" applyNumberFormat="1" applyFont="1" applyFill="1" applyBorder="1" applyAlignment="1">
      <alignment vertical="top"/>
    </xf>
    <xf numFmtId="49" fontId="2" fillId="0" borderId="25" xfId="0" applyNumberFormat="1" applyFont="1" applyFill="1" applyBorder="1" applyAlignment="1">
      <alignment vertical="top"/>
    </xf>
    <xf numFmtId="0" fontId="43" fillId="0" borderId="0" xfId="0" applyFont="1" applyFill="1" applyBorder="1" applyAlignment="1"/>
    <xf numFmtId="3" fontId="5" fillId="0" borderId="0" xfId="0" applyNumberFormat="1" applyFont="1" applyBorder="1" applyAlignment="1"/>
    <xf numFmtId="9" fontId="5" fillId="0" borderId="0" xfId="4" applyFont="1" applyBorder="1" applyAlignment="1"/>
    <xf numFmtId="0" fontId="5" fillId="0" borderId="0" xfId="0" applyFont="1" applyBorder="1" applyAlignment="1"/>
    <xf numFmtId="0" fontId="5" fillId="0" borderId="0" xfId="0" applyFont="1" applyAlignment="1"/>
    <xf numFmtId="0" fontId="28" fillId="0" borderId="0" xfId="50" applyFont="1" applyAlignment="1"/>
    <xf numFmtId="0" fontId="7" fillId="0" borderId="0" xfId="50" applyFont="1" applyAlignment="1">
      <alignment horizontal="left"/>
    </xf>
    <xf numFmtId="167" fontId="5" fillId="0" borderId="35" xfId="4" applyNumberFormat="1" applyFont="1" applyFill="1" applyBorder="1" applyAlignment="1">
      <alignment vertical="top"/>
    </xf>
    <xf numFmtId="49" fontId="3" fillId="0" borderId="42" xfId="0" applyNumberFormat="1" applyFont="1" applyFill="1" applyBorder="1" applyAlignment="1">
      <alignment vertical="top"/>
    </xf>
    <xf numFmtId="49" fontId="2" fillId="0" borderId="13" xfId="0" applyNumberFormat="1" applyFont="1" applyFill="1" applyBorder="1" applyAlignment="1">
      <alignment vertical="top"/>
    </xf>
    <xf numFmtId="49" fontId="2" fillId="0" borderId="12" xfId="0" applyNumberFormat="1" applyFont="1" applyFill="1" applyBorder="1" applyAlignment="1">
      <alignment vertical="top"/>
    </xf>
    <xf numFmtId="3" fontId="45" fillId="2" borderId="39" xfId="1" applyNumberFormat="1" applyFont="1" applyBorder="1" applyAlignment="1">
      <alignment horizontal="center" vertical="top" wrapText="1"/>
    </xf>
    <xf numFmtId="0" fontId="2" fillId="2" borderId="9" xfId="1" applyFont="1" applyBorder="1" applyAlignment="1">
      <alignment wrapText="1"/>
    </xf>
    <xf numFmtId="0" fontId="2" fillId="2" borderId="40" xfId="1" applyFont="1" applyBorder="1" applyAlignment="1">
      <alignment wrapText="1"/>
    </xf>
    <xf numFmtId="0" fontId="2" fillId="2" borderId="29" xfId="1" applyBorder="1" applyAlignment="1">
      <alignment vertical="top" wrapText="1"/>
    </xf>
    <xf numFmtId="0" fontId="2" fillId="2" borderId="41" xfId="1" applyBorder="1" applyAlignment="1">
      <alignment vertical="top" wrapText="1"/>
    </xf>
    <xf numFmtId="0" fontId="7" fillId="0" borderId="0" xfId="0" applyFont="1" applyFill="1" applyAlignment="1"/>
    <xf numFmtId="0" fontId="8" fillId="0" borderId="0" xfId="50" applyFont="1" applyAlignment="1">
      <alignment horizontal="left"/>
    </xf>
    <xf numFmtId="0" fontId="2" fillId="2" borderId="1" xfId="1" applyFont="1" applyFill="1" applyBorder="1" applyAlignment="1">
      <alignment horizontal="left" wrapText="1"/>
    </xf>
    <xf numFmtId="0" fontId="53" fillId="0" borderId="0" xfId="0" applyFont="1" applyAlignment="1">
      <alignment vertical="top"/>
    </xf>
    <xf numFmtId="0" fontId="5" fillId="2" borderId="0" xfId="0" applyFont="1" applyFill="1" applyAlignment="1">
      <alignment vertical="top"/>
    </xf>
    <xf numFmtId="0" fontId="2" fillId="2" borderId="1" xfId="1" applyFont="1" applyFill="1" applyBorder="1" applyAlignment="1">
      <alignment horizontal="left" vertical="top" wrapText="1"/>
    </xf>
    <xf numFmtId="3" fontId="45" fillId="2" borderId="8" xfId="1" applyNumberFormat="1" applyFont="1" applyFill="1" applyBorder="1" applyAlignment="1">
      <alignment horizontal="center" wrapText="1"/>
    </xf>
    <xf numFmtId="3" fontId="45" fillId="2" borderId="8" xfId="1" applyNumberFormat="1" applyFont="1" applyFill="1" applyBorder="1" applyAlignment="1">
      <alignment horizontal="center" vertical="top" wrapText="1"/>
    </xf>
    <xf numFmtId="3" fontId="45" fillId="2" borderId="5" xfId="1" applyNumberFormat="1" applyFont="1" applyFill="1" applyBorder="1" applyAlignment="1">
      <alignment horizontal="center" wrapText="1"/>
    </xf>
    <xf numFmtId="0" fontId="3" fillId="0" borderId="28" xfId="0" applyFont="1" applyFill="1" applyBorder="1" applyAlignment="1">
      <alignment vertical="top"/>
    </xf>
    <xf numFmtId="3" fontId="7" fillId="0" borderId="10" xfId="10749" applyNumberFormat="1" applyFont="1" applyFill="1" applyBorder="1" applyAlignment="1">
      <alignment horizontal="right" vertical="top" wrapText="1"/>
    </xf>
    <xf numFmtId="2" fontId="5" fillId="0" borderId="0" xfId="0" applyNumberFormat="1" applyFont="1" applyBorder="1" applyAlignment="1"/>
    <xf numFmtId="2" fontId="5" fillId="0" borderId="0" xfId="4" applyNumberFormat="1" applyFont="1" applyBorder="1" applyAlignment="1"/>
    <xf numFmtId="2" fontId="5" fillId="0" borderId="0" xfId="0" applyNumberFormat="1" applyFont="1" applyAlignment="1"/>
    <xf numFmtId="0" fontId="46" fillId="0" borderId="0" xfId="0" applyFont="1" applyAlignment="1"/>
    <xf numFmtId="3" fontId="5" fillId="0" borderId="10" xfId="10749" applyNumberFormat="1" applyFont="1" applyBorder="1" applyAlignment="1">
      <alignment vertical="top"/>
    </xf>
    <xf numFmtId="0" fontId="3" fillId="0" borderId="28" xfId="0" applyFont="1" applyBorder="1" applyAlignment="1">
      <alignment vertical="top"/>
    </xf>
    <xf numFmtId="0" fontId="8" fillId="0" borderId="28" xfId="0" applyFont="1" applyBorder="1" applyAlignment="1">
      <alignment vertical="top" wrapText="1"/>
    </xf>
    <xf numFmtId="0" fontId="8" fillId="0" borderId="28" xfId="0" applyFont="1" applyBorder="1" applyAlignment="1">
      <alignment vertical="top"/>
    </xf>
    <xf numFmtId="3" fontId="45" fillId="2" borderId="39" xfId="1" applyNumberFormat="1" applyFont="1" applyBorder="1" applyAlignment="1">
      <alignment horizontal="center" wrapText="1"/>
    </xf>
    <xf numFmtId="0" fontId="2" fillId="3" borderId="9" xfId="0" applyFont="1" applyFill="1" applyBorder="1" applyAlignment="1">
      <alignment horizontal="left" wrapText="1"/>
    </xf>
    <xf numFmtId="0" fontId="43" fillId="0" borderId="0" xfId="0" applyFont="1" applyBorder="1" applyAlignment="1">
      <alignment horizontal="center"/>
    </xf>
    <xf numFmtId="0" fontId="28" fillId="0" borderId="0" xfId="0" applyFont="1" applyBorder="1" applyAlignment="1">
      <alignment horizontal="center"/>
    </xf>
    <xf numFmtId="0" fontId="43" fillId="0" borderId="0" xfId="0" applyFont="1" applyAlignment="1">
      <alignment vertical="top"/>
    </xf>
    <xf numFmtId="0" fontId="43" fillId="0" borderId="0" xfId="0" applyFont="1" applyAlignment="1"/>
    <xf numFmtId="0" fontId="59" fillId="0" borderId="0" xfId="0" applyFont="1" applyAlignment="1"/>
    <xf numFmtId="0" fontId="60" fillId="0" borderId="0" xfId="0" applyFont="1" applyFill="1" applyAlignment="1">
      <alignment vertical="top" wrapText="1"/>
    </xf>
    <xf numFmtId="0" fontId="61" fillId="0" borderId="0" xfId="820" applyFont="1" applyAlignment="1">
      <alignment vertical="top"/>
    </xf>
    <xf numFmtId="0" fontId="61" fillId="0" borderId="0" xfId="0" applyFont="1" applyAlignment="1">
      <alignment vertical="top"/>
    </xf>
    <xf numFmtId="3" fontId="7" fillId="0" borderId="0" xfId="0" applyNumberFormat="1" applyFont="1" applyAlignment="1">
      <alignment vertical="top"/>
    </xf>
    <xf numFmtId="3" fontId="7" fillId="0" borderId="10" xfId="0" applyNumberFormat="1" applyFont="1" applyFill="1" applyBorder="1" applyAlignment="1">
      <alignment vertical="top"/>
    </xf>
    <xf numFmtId="3" fontId="7" fillId="0" borderId="10" xfId="4" applyNumberFormat="1" applyFont="1" applyFill="1" applyBorder="1" applyAlignment="1">
      <alignment vertical="top"/>
    </xf>
    <xf numFmtId="9" fontId="7" fillId="0" borderId="10" xfId="4" applyFont="1" applyFill="1" applyBorder="1" applyAlignment="1">
      <alignment vertical="top"/>
    </xf>
    <xf numFmtId="3" fontId="7" fillId="0" borderId="10" xfId="0" applyNumberFormat="1" applyFont="1" applyBorder="1" applyAlignment="1">
      <alignment vertical="top"/>
    </xf>
    <xf numFmtId="3" fontId="7" fillId="0" borderId="10" xfId="820" applyNumberFormat="1" applyFont="1" applyFill="1" applyBorder="1" applyAlignment="1">
      <alignment horizontal="right" vertical="top" wrapText="1"/>
    </xf>
    <xf numFmtId="3" fontId="7" fillId="0" borderId="10" xfId="4" applyNumberFormat="1" applyFont="1" applyFill="1" applyBorder="1" applyAlignment="1">
      <alignment horizontal="right" vertical="top" wrapText="1"/>
    </xf>
    <xf numFmtId="3" fontId="7" fillId="0" borderId="10" xfId="10749" applyNumberFormat="1" applyFont="1" applyFill="1" applyBorder="1" applyAlignment="1">
      <alignment vertical="top"/>
    </xf>
    <xf numFmtId="3" fontId="7" fillId="0" borderId="10" xfId="10749" applyNumberFormat="1" applyFont="1" applyBorder="1" applyAlignment="1">
      <alignment vertical="top"/>
    </xf>
    <xf numFmtId="0" fontId="7" fillId="0" borderId="10" xfId="0" applyFont="1" applyFill="1" applyBorder="1" applyAlignment="1">
      <alignment vertical="top"/>
    </xf>
    <xf numFmtId="0" fontId="7" fillId="0" borderId="11" xfId="0" applyFont="1" applyFill="1" applyBorder="1" applyAlignment="1">
      <alignment vertical="top"/>
    </xf>
    <xf numFmtId="0" fontId="7" fillId="0" borderId="0" xfId="3" applyFont="1" applyFill="1" applyAlignment="1">
      <alignment horizontal="left" vertical="top"/>
    </xf>
    <xf numFmtId="49" fontId="33" fillId="0" borderId="0" xfId="44" applyFont="1" applyFill="1" applyAlignment="1">
      <alignment vertical="top"/>
    </xf>
    <xf numFmtId="0" fontId="62" fillId="0" borderId="0" xfId="820" applyFont="1" applyFill="1" applyAlignment="1">
      <alignment vertical="top"/>
    </xf>
    <xf numFmtId="0" fontId="52" fillId="0" borderId="0" xfId="0" applyFont="1" applyFill="1" applyBorder="1" applyAlignment="1">
      <alignment vertical="top"/>
    </xf>
    <xf numFmtId="0" fontId="52" fillId="0" borderId="0" xfId="0" applyFont="1" applyBorder="1" applyAlignment="1">
      <alignment vertical="top"/>
    </xf>
    <xf numFmtId="0" fontId="63" fillId="0" borderId="0" xfId="0" applyFont="1" applyBorder="1" applyAlignment="1">
      <alignment horizontal="left" vertical="top"/>
    </xf>
    <xf numFmtId="0" fontId="40" fillId="0" borderId="0" xfId="0" applyFont="1" applyBorder="1" applyAlignment="1">
      <alignment vertical="top"/>
    </xf>
    <xf numFmtId="0" fontId="40" fillId="0" borderId="0" xfId="0" applyFont="1" applyAlignment="1">
      <alignment vertical="top"/>
    </xf>
    <xf numFmtId="0" fontId="28" fillId="0" borderId="0" xfId="0" applyFont="1" applyFill="1" applyBorder="1" applyAlignment="1"/>
    <xf numFmtId="0" fontId="7" fillId="0" borderId="0" xfId="0" applyFont="1" applyFill="1" applyBorder="1" applyAlignment="1"/>
    <xf numFmtId="3" fontId="7" fillId="0" borderId="0" xfId="0" applyNumberFormat="1" applyFont="1" applyBorder="1" applyAlignment="1"/>
    <xf numFmtId="9" fontId="7" fillId="0" borderId="0" xfId="4" applyFont="1" applyBorder="1" applyAlignment="1"/>
    <xf numFmtId="0" fontId="7" fillId="0" borderId="0" xfId="0" applyFont="1" applyBorder="1" applyAlignment="1"/>
    <xf numFmtId="0" fontId="28" fillId="0" borderId="0" xfId="50" applyFont="1" applyAlignment="1">
      <alignment horizontal="left" vertical="top"/>
    </xf>
    <xf numFmtId="0" fontId="7" fillId="0" borderId="0" xfId="50" applyFont="1" applyAlignment="1">
      <alignment horizontal="left" vertical="top"/>
    </xf>
    <xf numFmtId="3" fontId="5" fillId="0" borderId="0" xfId="0" applyNumberFormat="1" applyFont="1" applyBorder="1" applyAlignment="1">
      <alignment vertical="top"/>
    </xf>
    <xf numFmtId="9" fontId="5" fillId="0" borderId="0" xfId="4" applyFont="1" applyBorder="1" applyAlignment="1">
      <alignment vertical="top"/>
    </xf>
    <xf numFmtId="0" fontId="5" fillId="0" borderId="0" xfId="0" applyFont="1" applyBorder="1" applyAlignment="1">
      <alignment vertical="top"/>
    </xf>
    <xf numFmtId="3" fontId="6" fillId="0" borderId="0" xfId="0" applyNumberFormat="1" applyFont="1" applyBorder="1" applyAlignment="1">
      <alignment vertical="top"/>
    </xf>
    <xf numFmtId="9" fontId="6" fillId="0" borderId="0" xfId="4" applyFont="1" applyBorder="1" applyAlignment="1">
      <alignment vertical="top"/>
    </xf>
    <xf numFmtId="2" fontId="5" fillId="0" borderId="0" xfId="0" applyNumberFormat="1" applyFont="1" applyBorder="1" applyAlignment="1">
      <alignment vertical="top"/>
    </xf>
    <xf numFmtId="2" fontId="5" fillId="0" borderId="0" xfId="4" applyNumberFormat="1" applyFont="1" applyBorder="1" applyAlignment="1">
      <alignment vertical="top"/>
    </xf>
    <xf numFmtId="2" fontId="5" fillId="0" borderId="0" xfId="0" applyNumberFormat="1" applyFont="1" applyAlignment="1">
      <alignment vertical="top"/>
    </xf>
    <xf numFmtId="0" fontId="45" fillId="3" borderId="29" xfId="0" applyFont="1" applyFill="1" applyBorder="1"/>
    <xf numFmtId="0" fontId="45" fillId="0" borderId="0" xfId="0" applyFont="1"/>
    <xf numFmtId="0" fontId="43" fillId="0" borderId="0" xfId="0" applyFont="1" applyBorder="1" applyAlignment="1">
      <alignment horizontal="center" vertical="top"/>
    </xf>
    <xf numFmtId="0" fontId="28" fillId="0" borderId="0" xfId="0" applyFont="1" applyBorder="1" applyAlignment="1">
      <alignment horizontal="center" vertical="top"/>
    </xf>
    <xf numFmtId="168" fontId="7" fillId="0" borderId="10" xfId="0" applyNumberFormat="1" applyFont="1" applyBorder="1" applyAlignment="1">
      <alignment horizontal="right" vertical="top"/>
    </xf>
    <xf numFmtId="168" fontId="7" fillId="0" borderId="35" xfId="0" applyNumberFormat="1" applyFont="1" applyBorder="1" applyAlignment="1">
      <alignment horizontal="right" vertical="top"/>
    </xf>
    <xf numFmtId="168" fontId="7" fillId="0" borderId="10" xfId="4" applyNumberFormat="1" applyFont="1" applyBorder="1" applyAlignment="1">
      <alignment horizontal="right" vertical="top"/>
    </xf>
    <xf numFmtId="20" fontId="7" fillId="0" borderId="10" xfId="0" applyNumberFormat="1" applyFont="1" applyFill="1" applyBorder="1" applyAlignment="1">
      <alignment vertical="top" wrapText="1"/>
    </xf>
    <xf numFmtId="3" fontId="45" fillId="0" borderId="0" xfId="1" applyNumberFormat="1" applyFont="1" applyFill="1" applyBorder="1" applyAlignment="1">
      <alignment horizontal="center" vertical="top" wrapText="1"/>
    </xf>
    <xf numFmtId="168" fontId="7" fillId="0" borderId="0" xfId="0" applyNumberFormat="1" applyFont="1" applyFill="1" applyBorder="1" applyAlignment="1">
      <alignment horizontal="right" vertical="top"/>
    </xf>
    <xf numFmtId="0" fontId="0" fillId="0" borderId="0" xfId="0" applyFill="1" applyBorder="1"/>
    <xf numFmtId="20" fontId="7" fillId="0" borderId="10" xfId="0" applyNumberFormat="1" applyFont="1" applyFill="1" applyBorder="1" applyAlignment="1">
      <alignment horizontal="right" vertical="top"/>
    </xf>
    <xf numFmtId="20" fontId="7" fillId="0" borderId="35" xfId="0" applyNumberFormat="1" applyFont="1" applyFill="1" applyBorder="1" applyAlignment="1">
      <alignment horizontal="right" vertical="top"/>
    </xf>
    <xf numFmtId="0" fontId="2" fillId="2" borderId="37" xfId="1" applyFont="1" applyBorder="1" applyAlignment="1">
      <alignment horizontal="center"/>
    </xf>
    <xf numFmtId="0" fontId="2" fillId="2" borderId="38" xfId="1" applyFont="1" applyBorder="1" applyAlignment="1">
      <alignment horizontal="center"/>
    </xf>
    <xf numFmtId="0" fontId="52" fillId="0" borderId="0" xfId="0" applyFont="1" applyAlignment="1">
      <alignment horizontal="left" vertical="top" wrapText="1"/>
    </xf>
    <xf numFmtId="0" fontId="52" fillId="0" borderId="0" xfId="0" applyFont="1" applyAlignment="1">
      <alignment horizontal="left" vertical="top"/>
    </xf>
    <xf numFmtId="0" fontId="2" fillId="2" borderId="37" xfId="0" applyFont="1" applyFill="1" applyBorder="1" applyAlignment="1">
      <alignment horizontal="center"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3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horizontal="center" wrapText="1"/>
    </xf>
    <xf numFmtId="0" fontId="4" fillId="2" borderId="5" xfId="0" applyFont="1" applyFill="1" applyBorder="1" applyAlignment="1">
      <alignment horizontal="center" wrapText="1"/>
    </xf>
    <xf numFmtId="0" fontId="2" fillId="2" borderId="37" xfId="0" applyFont="1" applyFill="1" applyBorder="1" applyAlignment="1">
      <alignment horizontal="center" vertical="top" wrapText="1"/>
    </xf>
    <xf numFmtId="0" fontId="4" fillId="2" borderId="37" xfId="0" applyFont="1" applyFill="1" applyBorder="1" applyAlignment="1">
      <alignment horizontal="center" vertical="top" wrapText="1"/>
    </xf>
    <xf numFmtId="0" fontId="4" fillId="2" borderId="38" xfId="0" applyFont="1" applyFill="1" applyBorder="1" applyAlignment="1">
      <alignment horizontal="center" vertical="top" wrapText="1"/>
    </xf>
    <xf numFmtId="0" fontId="2" fillId="2" borderId="4"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5" xfId="0" applyFont="1" applyFill="1" applyBorder="1" applyAlignment="1">
      <alignment horizontal="center" vertical="top" wrapText="1"/>
    </xf>
    <xf numFmtId="0" fontId="64" fillId="3" borderId="37" xfId="0" applyFont="1" applyFill="1" applyBorder="1" applyAlignment="1">
      <alignment horizontal="center"/>
    </xf>
    <xf numFmtId="0" fontId="64" fillId="3" borderId="38" xfId="0" applyFont="1" applyFill="1" applyBorder="1" applyAlignment="1">
      <alignment horizontal="center"/>
    </xf>
    <xf numFmtId="0" fontId="28" fillId="0" borderId="0" xfId="0" applyFont="1" applyAlignment="1">
      <alignment horizontal="left" vertical="top" wrapText="1"/>
    </xf>
    <xf numFmtId="0" fontId="2" fillId="3" borderId="38" xfId="0" applyFont="1" applyFill="1" applyBorder="1" applyAlignment="1">
      <alignment horizontal="center" wrapText="1"/>
    </xf>
    <xf numFmtId="0" fontId="2" fillId="3" borderId="45" xfId="0" applyFont="1" applyFill="1" applyBorder="1" applyAlignment="1">
      <alignment horizontal="center"/>
    </xf>
    <xf numFmtId="0" fontId="2" fillId="3" borderId="36" xfId="0" applyFont="1" applyFill="1" applyBorder="1" applyAlignment="1">
      <alignment horizontal="center"/>
    </xf>
  </cellXfs>
  <cellStyles count="10753">
    <cellStyle name="20% - Accent1" xfId="18" builtinId="30" customBuiltin="1"/>
    <cellStyle name="20% - Accent1 10" xfId="1129"/>
    <cellStyle name="20% - Accent1 10 2" xfId="6480"/>
    <cellStyle name="20% - Accent1 11" xfId="2207"/>
    <cellStyle name="20% - Accent1 11 2" xfId="7546"/>
    <cellStyle name="20% - Accent1 12" xfId="3274"/>
    <cellStyle name="20% - Accent1 12 2" xfId="8613"/>
    <cellStyle name="20% - Accent1 13" xfId="4341"/>
    <cellStyle name="20% - Accent1 13 2" xfId="9680"/>
    <cellStyle name="20% - Accent1 14" xfId="5409"/>
    <cellStyle name="20% - Accent1 2" xfId="58"/>
    <cellStyle name="20% - Accent1 2 10" xfId="4355"/>
    <cellStyle name="20% - Accent1 2 10 2" xfId="9694"/>
    <cellStyle name="20% - Accent1 2 11" xfId="5428"/>
    <cellStyle name="20% - Accent1 2 2" xfId="59"/>
    <cellStyle name="20% - Accent1 2 2 10" xfId="5429"/>
    <cellStyle name="20% - Accent1 2 2 2" xfId="60"/>
    <cellStyle name="20% - Accent1 2 2 2 2" xfId="61"/>
    <cellStyle name="20% - Accent1 2 2 2 2 2" xfId="62"/>
    <cellStyle name="20% - Accent1 2 2 2 2 2 2" xfId="63"/>
    <cellStyle name="20% - Accent1 2 2 2 2 2 2 2" xfId="1154"/>
    <cellStyle name="20% - Accent1 2 2 2 2 2 2 2 2" xfId="6499"/>
    <cellStyle name="20% - Accent1 2 2 2 2 2 2 3" xfId="2226"/>
    <cellStyle name="20% - Accent1 2 2 2 2 2 2 3 2" xfId="7565"/>
    <cellStyle name="20% - Accent1 2 2 2 2 2 2 4" xfId="3293"/>
    <cellStyle name="20% - Accent1 2 2 2 2 2 2 4 2" xfId="8632"/>
    <cellStyle name="20% - Accent1 2 2 2 2 2 2 5" xfId="4360"/>
    <cellStyle name="20% - Accent1 2 2 2 2 2 2 5 2" xfId="9699"/>
    <cellStyle name="20% - Accent1 2 2 2 2 2 2 6" xfId="5433"/>
    <cellStyle name="20% - Accent1 2 2 2 2 2 3" xfId="1153"/>
    <cellStyle name="20% - Accent1 2 2 2 2 2 3 2" xfId="6498"/>
    <cellStyle name="20% - Accent1 2 2 2 2 2 4" xfId="2225"/>
    <cellStyle name="20% - Accent1 2 2 2 2 2 4 2" xfId="7564"/>
    <cellStyle name="20% - Accent1 2 2 2 2 2 5" xfId="3292"/>
    <cellStyle name="20% - Accent1 2 2 2 2 2 5 2" xfId="8631"/>
    <cellStyle name="20% - Accent1 2 2 2 2 2 6" xfId="4359"/>
    <cellStyle name="20% - Accent1 2 2 2 2 2 6 2" xfId="9698"/>
    <cellStyle name="20% - Accent1 2 2 2 2 2 7" xfId="5432"/>
    <cellStyle name="20% - Accent1 2 2 2 2 3" xfId="64"/>
    <cellStyle name="20% - Accent1 2 2 2 2 3 2" xfId="1155"/>
    <cellStyle name="20% - Accent1 2 2 2 2 3 2 2" xfId="6500"/>
    <cellStyle name="20% - Accent1 2 2 2 2 3 3" xfId="2227"/>
    <cellStyle name="20% - Accent1 2 2 2 2 3 3 2" xfId="7566"/>
    <cellStyle name="20% - Accent1 2 2 2 2 3 4" xfId="3294"/>
    <cellStyle name="20% - Accent1 2 2 2 2 3 4 2" xfId="8633"/>
    <cellStyle name="20% - Accent1 2 2 2 2 3 5" xfId="4361"/>
    <cellStyle name="20% - Accent1 2 2 2 2 3 5 2" xfId="9700"/>
    <cellStyle name="20% - Accent1 2 2 2 2 3 6" xfId="5434"/>
    <cellStyle name="20% - Accent1 2 2 2 2 4" xfId="1152"/>
    <cellStyle name="20% - Accent1 2 2 2 2 4 2" xfId="6497"/>
    <cellStyle name="20% - Accent1 2 2 2 2 5" xfId="2224"/>
    <cellStyle name="20% - Accent1 2 2 2 2 5 2" xfId="7563"/>
    <cellStyle name="20% - Accent1 2 2 2 2 6" xfId="3291"/>
    <cellStyle name="20% - Accent1 2 2 2 2 6 2" xfId="8630"/>
    <cellStyle name="20% - Accent1 2 2 2 2 7" xfId="4358"/>
    <cellStyle name="20% - Accent1 2 2 2 2 7 2" xfId="9697"/>
    <cellStyle name="20% - Accent1 2 2 2 2 8" xfId="5431"/>
    <cellStyle name="20% - Accent1 2 2 2 3" xfId="65"/>
    <cellStyle name="20% - Accent1 2 2 2 3 2" xfId="66"/>
    <cellStyle name="20% - Accent1 2 2 2 3 2 2" xfId="1157"/>
    <cellStyle name="20% - Accent1 2 2 2 3 2 2 2" xfId="6502"/>
    <cellStyle name="20% - Accent1 2 2 2 3 2 3" xfId="2229"/>
    <cellStyle name="20% - Accent1 2 2 2 3 2 3 2" xfId="7568"/>
    <cellStyle name="20% - Accent1 2 2 2 3 2 4" xfId="3296"/>
    <cellStyle name="20% - Accent1 2 2 2 3 2 4 2" xfId="8635"/>
    <cellStyle name="20% - Accent1 2 2 2 3 2 5" xfId="4363"/>
    <cellStyle name="20% - Accent1 2 2 2 3 2 5 2" xfId="9702"/>
    <cellStyle name="20% - Accent1 2 2 2 3 2 6" xfId="5436"/>
    <cellStyle name="20% - Accent1 2 2 2 3 3" xfId="1156"/>
    <cellStyle name="20% - Accent1 2 2 2 3 3 2" xfId="6501"/>
    <cellStyle name="20% - Accent1 2 2 2 3 4" xfId="2228"/>
    <cellStyle name="20% - Accent1 2 2 2 3 4 2" xfId="7567"/>
    <cellStyle name="20% - Accent1 2 2 2 3 5" xfId="3295"/>
    <cellStyle name="20% - Accent1 2 2 2 3 5 2" xfId="8634"/>
    <cellStyle name="20% - Accent1 2 2 2 3 6" xfId="4362"/>
    <cellStyle name="20% - Accent1 2 2 2 3 6 2" xfId="9701"/>
    <cellStyle name="20% - Accent1 2 2 2 3 7" xfId="5435"/>
    <cellStyle name="20% - Accent1 2 2 2 4" xfId="67"/>
    <cellStyle name="20% - Accent1 2 2 2 4 2" xfId="1158"/>
    <cellStyle name="20% - Accent1 2 2 2 4 2 2" xfId="6503"/>
    <cellStyle name="20% - Accent1 2 2 2 4 3" xfId="2230"/>
    <cellStyle name="20% - Accent1 2 2 2 4 3 2" xfId="7569"/>
    <cellStyle name="20% - Accent1 2 2 2 4 4" xfId="3297"/>
    <cellStyle name="20% - Accent1 2 2 2 4 4 2" xfId="8636"/>
    <cellStyle name="20% - Accent1 2 2 2 4 5" xfId="4364"/>
    <cellStyle name="20% - Accent1 2 2 2 4 5 2" xfId="9703"/>
    <cellStyle name="20% - Accent1 2 2 2 4 6" xfId="5437"/>
    <cellStyle name="20% - Accent1 2 2 2 5" xfId="1151"/>
    <cellStyle name="20% - Accent1 2 2 2 5 2" xfId="6496"/>
    <cellStyle name="20% - Accent1 2 2 2 6" xfId="2223"/>
    <cellStyle name="20% - Accent1 2 2 2 6 2" xfId="7562"/>
    <cellStyle name="20% - Accent1 2 2 2 7" xfId="3290"/>
    <cellStyle name="20% - Accent1 2 2 2 7 2" xfId="8629"/>
    <cellStyle name="20% - Accent1 2 2 2 8" xfId="4357"/>
    <cellStyle name="20% - Accent1 2 2 2 8 2" xfId="9696"/>
    <cellStyle name="20% - Accent1 2 2 2 9" xfId="5430"/>
    <cellStyle name="20% - Accent1 2 2 3" xfId="68"/>
    <cellStyle name="20% - Accent1 2 2 3 2" xfId="69"/>
    <cellStyle name="20% - Accent1 2 2 3 2 2" xfId="70"/>
    <cellStyle name="20% - Accent1 2 2 3 2 2 2" xfId="1161"/>
    <cellStyle name="20% - Accent1 2 2 3 2 2 2 2" xfId="6506"/>
    <cellStyle name="20% - Accent1 2 2 3 2 2 3" xfId="2233"/>
    <cellStyle name="20% - Accent1 2 2 3 2 2 3 2" xfId="7572"/>
    <cellStyle name="20% - Accent1 2 2 3 2 2 4" xfId="3300"/>
    <cellStyle name="20% - Accent1 2 2 3 2 2 4 2" xfId="8639"/>
    <cellStyle name="20% - Accent1 2 2 3 2 2 5" xfId="4367"/>
    <cellStyle name="20% - Accent1 2 2 3 2 2 5 2" xfId="9706"/>
    <cellStyle name="20% - Accent1 2 2 3 2 2 6" xfId="5440"/>
    <cellStyle name="20% - Accent1 2 2 3 2 3" xfId="1160"/>
    <cellStyle name="20% - Accent1 2 2 3 2 3 2" xfId="6505"/>
    <cellStyle name="20% - Accent1 2 2 3 2 4" xfId="2232"/>
    <cellStyle name="20% - Accent1 2 2 3 2 4 2" xfId="7571"/>
    <cellStyle name="20% - Accent1 2 2 3 2 5" xfId="3299"/>
    <cellStyle name="20% - Accent1 2 2 3 2 5 2" xfId="8638"/>
    <cellStyle name="20% - Accent1 2 2 3 2 6" xfId="4366"/>
    <cellStyle name="20% - Accent1 2 2 3 2 6 2" xfId="9705"/>
    <cellStyle name="20% - Accent1 2 2 3 2 7" xfId="5439"/>
    <cellStyle name="20% - Accent1 2 2 3 3" xfId="71"/>
    <cellStyle name="20% - Accent1 2 2 3 3 2" xfId="1162"/>
    <cellStyle name="20% - Accent1 2 2 3 3 2 2" xfId="6507"/>
    <cellStyle name="20% - Accent1 2 2 3 3 3" xfId="2234"/>
    <cellStyle name="20% - Accent1 2 2 3 3 3 2" xfId="7573"/>
    <cellStyle name="20% - Accent1 2 2 3 3 4" xfId="3301"/>
    <cellStyle name="20% - Accent1 2 2 3 3 4 2" xfId="8640"/>
    <cellStyle name="20% - Accent1 2 2 3 3 5" xfId="4368"/>
    <cellStyle name="20% - Accent1 2 2 3 3 5 2" xfId="9707"/>
    <cellStyle name="20% - Accent1 2 2 3 3 6" xfId="5441"/>
    <cellStyle name="20% - Accent1 2 2 3 4" xfId="1159"/>
    <cellStyle name="20% - Accent1 2 2 3 4 2" xfId="6504"/>
    <cellStyle name="20% - Accent1 2 2 3 5" xfId="2231"/>
    <cellStyle name="20% - Accent1 2 2 3 5 2" xfId="7570"/>
    <cellStyle name="20% - Accent1 2 2 3 6" xfId="3298"/>
    <cellStyle name="20% - Accent1 2 2 3 6 2" xfId="8637"/>
    <cellStyle name="20% - Accent1 2 2 3 7" xfId="4365"/>
    <cellStyle name="20% - Accent1 2 2 3 7 2" xfId="9704"/>
    <cellStyle name="20% - Accent1 2 2 3 8" xfId="5438"/>
    <cellStyle name="20% - Accent1 2 2 4" xfId="72"/>
    <cellStyle name="20% - Accent1 2 2 4 2" xfId="73"/>
    <cellStyle name="20% - Accent1 2 2 4 2 2" xfId="1164"/>
    <cellStyle name="20% - Accent1 2 2 4 2 2 2" xfId="6509"/>
    <cellStyle name="20% - Accent1 2 2 4 2 3" xfId="2236"/>
    <cellStyle name="20% - Accent1 2 2 4 2 3 2" xfId="7575"/>
    <cellStyle name="20% - Accent1 2 2 4 2 4" xfId="3303"/>
    <cellStyle name="20% - Accent1 2 2 4 2 4 2" xfId="8642"/>
    <cellStyle name="20% - Accent1 2 2 4 2 5" xfId="4370"/>
    <cellStyle name="20% - Accent1 2 2 4 2 5 2" xfId="9709"/>
    <cellStyle name="20% - Accent1 2 2 4 2 6" xfId="5443"/>
    <cellStyle name="20% - Accent1 2 2 4 3" xfId="1163"/>
    <cellStyle name="20% - Accent1 2 2 4 3 2" xfId="6508"/>
    <cellStyle name="20% - Accent1 2 2 4 4" xfId="2235"/>
    <cellStyle name="20% - Accent1 2 2 4 4 2" xfId="7574"/>
    <cellStyle name="20% - Accent1 2 2 4 5" xfId="3302"/>
    <cellStyle name="20% - Accent1 2 2 4 5 2" xfId="8641"/>
    <cellStyle name="20% - Accent1 2 2 4 6" xfId="4369"/>
    <cellStyle name="20% - Accent1 2 2 4 6 2" xfId="9708"/>
    <cellStyle name="20% - Accent1 2 2 4 7" xfId="5442"/>
    <cellStyle name="20% - Accent1 2 2 5" xfId="74"/>
    <cellStyle name="20% - Accent1 2 2 5 2" xfId="1165"/>
    <cellStyle name="20% - Accent1 2 2 5 2 2" xfId="6510"/>
    <cellStyle name="20% - Accent1 2 2 5 3" xfId="2237"/>
    <cellStyle name="20% - Accent1 2 2 5 3 2" xfId="7576"/>
    <cellStyle name="20% - Accent1 2 2 5 4" xfId="3304"/>
    <cellStyle name="20% - Accent1 2 2 5 4 2" xfId="8643"/>
    <cellStyle name="20% - Accent1 2 2 5 5" xfId="4371"/>
    <cellStyle name="20% - Accent1 2 2 5 5 2" xfId="9710"/>
    <cellStyle name="20% - Accent1 2 2 5 6" xfId="5444"/>
    <cellStyle name="20% - Accent1 2 2 6" xfId="1150"/>
    <cellStyle name="20% - Accent1 2 2 6 2" xfId="6495"/>
    <cellStyle name="20% - Accent1 2 2 7" xfId="2222"/>
    <cellStyle name="20% - Accent1 2 2 7 2" xfId="7561"/>
    <cellStyle name="20% - Accent1 2 2 8" xfId="3289"/>
    <cellStyle name="20% - Accent1 2 2 8 2" xfId="8628"/>
    <cellStyle name="20% - Accent1 2 2 9" xfId="4356"/>
    <cellStyle name="20% - Accent1 2 2 9 2" xfId="9695"/>
    <cellStyle name="20% - Accent1 2 3" xfId="75"/>
    <cellStyle name="20% - Accent1 2 3 2" xfId="76"/>
    <cellStyle name="20% - Accent1 2 3 2 2" xfId="77"/>
    <cellStyle name="20% - Accent1 2 3 2 2 2" xfId="78"/>
    <cellStyle name="20% - Accent1 2 3 2 2 2 2" xfId="1169"/>
    <cellStyle name="20% - Accent1 2 3 2 2 2 2 2" xfId="6514"/>
    <cellStyle name="20% - Accent1 2 3 2 2 2 3" xfId="2241"/>
    <cellStyle name="20% - Accent1 2 3 2 2 2 3 2" xfId="7580"/>
    <cellStyle name="20% - Accent1 2 3 2 2 2 4" xfId="3308"/>
    <cellStyle name="20% - Accent1 2 3 2 2 2 4 2" xfId="8647"/>
    <cellStyle name="20% - Accent1 2 3 2 2 2 5" xfId="4375"/>
    <cellStyle name="20% - Accent1 2 3 2 2 2 5 2" xfId="9714"/>
    <cellStyle name="20% - Accent1 2 3 2 2 2 6" xfId="5448"/>
    <cellStyle name="20% - Accent1 2 3 2 2 3" xfId="1168"/>
    <cellStyle name="20% - Accent1 2 3 2 2 3 2" xfId="6513"/>
    <cellStyle name="20% - Accent1 2 3 2 2 4" xfId="2240"/>
    <cellStyle name="20% - Accent1 2 3 2 2 4 2" xfId="7579"/>
    <cellStyle name="20% - Accent1 2 3 2 2 5" xfId="3307"/>
    <cellStyle name="20% - Accent1 2 3 2 2 5 2" xfId="8646"/>
    <cellStyle name="20% - Accent1 2 3 2 2 6" xfId="4374"/>
    <cellStyle name="20% - Accent1 2 3 2 2 6 2" xfId="9713"/>
    <cellStyle name="20% - Accent1 2 3 2 2 7" xfId="5447"/>
    <cellStyle name="20% - Accent1 2 3 2 3" xfId="79"/>
    <cellStyle name="20% - Accent1 2 3 2 3 2" xfId="1170"/>
    <cellStyle name="20% - Accent1 2 3 2 3 2 2" xfId="6515"/>
    <cellStyle name="20% - Accent1 2 3 2 3 3" xfId="2242"/>
    <cellStyle name="20% - Accent1 2 3 2 3 3 2" xfId="7581"/>
    <cellStyle name="20% - Accent1 2 3 2 3 4" xfId="3309"/>
    <cellStyle name="20% - Accent1 2 3 2 3 4 2" xfId="8648"/>
    <cellStyle name="20% - Accent1 2 3 2 3 5" xfId="4376"/>
    <cellStyle name="20% - Accent1 2 3 2 3 5 2" xfId="9715"/>
    <cellStyle name="20% - Accent1 2 3 2 3 6" xfId="5449"/>
    <cellStyle name="20% - Accent1 2 3 2 4" xfId="1167"/>
    <cellStyle name="20% - Accent1 2 3 2 4 2" xfId="6512"/>
    <cellStyle name="20% - Accent1 2 3 2 5" xfId="2239"/>
    <cellStyle name="20% - Accent1 2 3 2 5 2" xfId="7578"/>
    <cellStyle name="20% - Accent1 2 3 2 6" xfId="3306"/>
    <cellStyle name="20% - Accent1 2 3 2 6 2" xfId="8645"/>
    <cellStyle name="20% - Accent1 2 3 2 7" xfId="4373"/>
    <cellStyle name="20% - Accent1 2 3 2 7 2" xfId="9712"/>
    <cellStyle name="20% - Accent1 2 3 2 8" xfId="5446"/>
    <cellStyle name="20% - Accent1 2 3 3" xfId="80"/>
    <cellStyle name="20% - Accent1 2 3 3 2" xfId="81"/>
    <cellStyle name="20% - Accent1 2 3 3 2 2" xfId="1172"/>
    <cellStyle name="20% - Accent1 2 3 3 2 2 2" xfId="6517"/>
    <cellStyle name="20% - Accent1 2 3 3 2 3" xfId="2244"/>
    <cellStyle name="20% - Accent1 2 3 3 2 3 2" xfId="7583"/>
    <cellStyle name="20% - Accent1 2 3 3 2 4" xfId="3311"/>
    <cellStyle name="20% - Accent1 2 3 3 2 4 2" xfId="8650"/>
    <cellStyle name="20% - Accent1 2 3 3 2 5" xfId="4378"/>
    <cellStyle name="20% - Accent1 2 3 3 2 5 2" xfId="9717"/>
    <cellStyle name="20% - Accent1 2 3 3 2 6" xfId="5451"/>
    <cellStyle name="20% - Accent1 2 3 3 3" xfId="1171"/>
    <cellStyle name="20% - Accent1 2 3 3 3 2" xfId="6516"/>
    <cellStyle name="20% - Accent1 2 3 3 4" xfId="2243"/>
    <cellStyle name="20% - Accent1 2 3 3 4 2" xfId="7582"/>
    <cellStyle name="20% - Accent1 2 3 3 5" xfId="3310"/>
    <cellStyle name="20% - Accent1 2 3 3 5 2" xfId="8649"/>
    <cellStyle name="20% - Accent1 2 3 3 6" xfId="4377"/>
    <cellStyle name="20% - Accent1 2 3 3 6 2" xfId="9716"/>
    <cellStyle name="20% - Accent1 2 3 3 7" xfId="5450"/>
    <cellStyle name="20% - Accent1 2 3 4" xfId="82"/>
    <cellStyle name="20% - Accent1 2 3 4 2" xfId="1173"/>
    <cellStyle name="20% - Accent1 2 3 4 2 2" xfId="6518"/>
    <cellStyle name="20% - Accent1 2 3 4 3" xfId="2245"/>
    <cellStyle name="20% - Accent1 2 3 4 3 2" xfId="7584"/>
    <cellStyle name="20% - Accent1 2 3 4 4" xfId="3312"/>
    <cellStyle name="20% - Accent1 2 3 4 4 2" xfId="8651"/>
    <cellStyle name="20% - Accent1 2 3 4 5" xfId="4379"/>
    <cellStyle name="20% - Accent1 2 3 4 5 2" xfId="9718"/>
    <cellStyle name="20% - Accent1 2 3 4 6" xfId="5452"/>
    <cellStyle name="20% - Accent1 2 3 5" xfId="1166"/>
    <cellStyle name="20% - Accent1 2 3 5 2" xfId="6511"/>
    <cellStyle name="20% - Accent1 2 3 6" xfId="2238"/>
    <cellStyle name="20% - Accent1 2 3 6 2" xfId="7577"/>
    <cellStyle name="20% - Accent1 2 3 7" xfId="3305"/>
    <cellStyle name="20% - Accent1 2 3 7 2" xfId="8644"/>
    <cellStyle name="20% - Accent1 2 3 8" xfId="4372"/>
    <cellStyle name="20% - Accent1 2 3 8 2" xfId="9711"/>
    <cellStyle name="20% - Accent1 2 3 9" xfId="5445"/>
    <cellStyle name="20% - Accent1 2 4" xfId="83"/>
    <cellStyle name="20% - Accent1 2 4 2" xfId="84"/>
    <cellStyle name="20% - Accent1 2 4 2 2" xfId="85"/>
    <cellStyle name="20% - Accent1 2 4 2 2 2" xfId="1176"/>
    <cellStyle name="20% - Accent1 2 4 2 2 2 2" xfId="6521"/>
    <cellStyle name="20% - Accent1 2 4 2 2 3" xfId="2248"/>
    <cellStyle name="20% - Accent1 2 4 2 2 3 2" xfId="7587"/>
    <cellStyle name="20% - Accent1 2 4 2 2 4" xfId="3315"/>
    <cellStyle name="20% - Accent1 2 4 2 2 4 2" xfId="8654"/>
    <cellStyle name="20% - Accent1 2 4 2 2 5" xfId="4382"/>
    <cellStyle name="20% - Accent1 2 4 2 2 5 2" xfId="9721"/>
    <cellStyle name="20% - Accent1 2 4 2 2 6" xfId="5455"/>
    <cellStyle name="20% - Accent1 2 4 2 3" xfId="1175"/>
    <cellStyle name="20% - Accent1 2 4 2 3 2" xfId="6520"/>
    <cellStyle name="20% - Accent1 2 4 2 4" xfId="2247"/>
    <cellStyle name="20% - Accent1 2 4 2 4 2" xfId="7586"/>
    <cellStyle name="20% - Accent1 2 4 2 5" xfId="3314"/>
    <cellStyle name="20% - Accent1 2 4 2 5 2" xfId="8653"/>
    <cellStyle name="20% - Accent1 2 4 2 6" xfId="4381"/>
    <cellStyle name="20% - Accent1 2 4 2 6 2" xfId="9720"/>
    <cellStyle name="20% - Accent1 2 4 2 7" xfId="5454"/>
    <cellStyle name="20% - Accent1 2 4 3" xfId="86"/>
    <cellStyle name="20% - Accent1 2 4 3 2" xfId="1177"/>
    <cellStyle name="20% - Accent1 2 4 3 2 2" xfId="6522"/>
    <cellStyle name="20% - Accent1 2 4 3 3" xfId="2249"/>
    <cellStyle name="20% - Accent1 2 4 3 3 2" xfId="7588"/>
    <cellStyle name="20% - Accent1 2 4 3 4" xfId="3316"/>
    <cellStyle name="20% - Accent1 2 4 3 4 2" xfId="8655"/>
    <cellStyle name="20% - Accent1 2 4 3 5" xfId="4383"/>
    <cellStyle name="20% - Accent1 2 4 3 5 2" xfId="9722"/>
    <cellStyle name="20% - Accent1 2 4 3 6" xfId="5456"/>
    <cellStyle name="20% - Accent1 2 4 4" xfId="1174"/>
    <cellStyle name="20% - Accent1 2 4 4 2" xfId="6519"/>
    <cellStyle name="20% - Accent1 2 4 5" xfId="2246"/>
    <cellStyle name="20% - Accent1 2 4 5 2" xfId="7585"/>
    <cellStyle name="20% - Accent1 2 4 6" xfId="3313"/>
    <cellStyle name="20% - Accent1 2 4 6 2" xfId="8652"/>
    <cellStyle name="20% - Accent1 2 4 7" xfId="4380"/>
    <cellStyle name="20% - Accent1 2 4 7 2" xfId="9719"/>
    <cellStyle name="20% - Accent1 2 4 8" xfId="5453"/>
    <cellStyle name="20% - Accent1 2 5" xfId="87"/>
    <cellStyle name="20% - Accent1 2 5 2" xfId="88"/>
    <cellStyle name="20% - Accent1 2 5 2 2" xfId="1179"/>
    <cellStyle name="20% - Accent1 2 5 2 2 2" xfId="6524"/>
    <cellStyle name="20% - Accent1 2 5 2 3" xfId="2251"/>
    <cellStyle name="20% - Accent1 2 5 2 3 2" xfId="7590"/>
    <cellStyle name="20% - Accent1 2 5 2 4" xfId="3318"/>
    <cellStyle name="20% - Accent1 2 5 2 4 2" xfId="8657"/>
    <cellStyle name="20% - Accent1 2 5 2 5" xfId="4385"/>
    <cellStyle name="20% - Accent1 2 5 2 5 2" xfId="9724"/>
    <cellStyle name="20% - Accent1 2 5 2 6" xfId="5458"/>
    <cellStyle name="20% - Accent1 2 5 3" xfId="1178"/>
    <cellStyle name="20% - Accent1 2 5 3 2" xfId="6523"/>
    <cellStyle name="20% - Accent1 2 5 4" xfId="2250"/>
    <cellStyle name="20% - Accent1 2 5 4 2" xfId="7589"/>
    <cellStyle name="20% - Accent1 2 5 5" xfId="3317"/>
    <cellStyle name="20% - Accent1 2 5 5 2" xfId="8656"/>
    <cellStyle name="20% - Accent1 2 5 6" xfId="4384"/>
    <cellStyle name="20% - Accent1 2 5 6 2" xfId="9723"/>
    <cellStyle name="20% - Accent1 2 5 7" xfId="5457"/>
    <cellStyle name="20% - Accent1 2 6" xfId="89"/>
    <cellStyle name="20% - Accent1 2 6 2" xfId="1180"/>
    <cellStyle name="20% - Accent1 2 6 2 2" xfId="6525"/>
    <cellStyle name="20% - Accent1 2 6 3" xfId="2252"/>
    <cellStyle name="20% - Accent1 2 6 3 2" xfId="7591"/>
    <cellStyle name="20% - Accent1 2 6 4" xfId="3319"/>
    <cellStyle name="20% - Accent1 2 6 4 2" xfId="8658"/>
    <cellStyle name="20% - Accent1 2 6 5" xfId="4386"/>
    <cellStyle name="20% - Accent1 2 6 5 2" xfId="9725"/>
    <cellStyle name="20% - Accent1 2 6 6" xfId="5459"/>
    <cellStyle name="20% - Accent1 2 7" xfId="1149"/>
    <cellStyle name="20% - Accent1 2 7 2" xfId="6494"/>
    <cellStyle name="20% - Accent1 2 8" xfId="2221"/>
    <cellStyle name="20% - Accent1 2 8 2" xfId="7560"/>
    <cellStyle name="20% - Accent1 2 9" xfId="3288"/>
    <cellStyle name="20% - Accent1 2 9 2" xfId="8627"/>
    <cellStyle name="20% - Accent1 3" xfId="90"/>
    <cellStyle name="20% - Accent1 3 10" xfId="5460"/>
    <cellStyle name="20% - Accent1 3 2" xfId="91"/>
    <cellStyle name="20% - Accent1 3 2 2" xfId="92"/>
    <cellStyle name="20% - Accent1 3 2 2 2" xfId="93"/>
    <cellStyle name="20% - Accent1 3 2 2 2 2" xfId="94"/>
    <cellStyle name="20% - Accent1 3 2 2 2 2 2" xfId="1185"/>
    <cellStyle name="20% - Accent1 3 2 2 2 2 2 2" xfId="6530"/>
    <cellStyle name="20% - Accent1 3 2 2 2 2 3" xfId="2257"/>
    <cellStyle name="20% - Accent1 3 2 2 2 2 3 2" xfId="7596"/>
    <cellStyle name="20% - Accent1 3 2 2 2 2 4" xfId="3324"/>
    <cellStyle name="20% - Accent1 3 2 2 2 2 4 2" xfId="8663"/>
    <cellStyle name="20% - Accent1 3 2 2 2 2 5" xfId="4391"/>
    <cellStyle name="20% - Accent1 3 2 2 2 2 5 2" xfId="9730"/>
    <cellStyle name="20% - Accent1 3 2 2 2 2 6" xfId="5464"/>
    <cellStyle name="20% - Accent1 3 2 2 2 3" xfId="1184"/>
    <cellStyle name="20% - Accent1 3 2 2 2 3 2" xfId="6529"/>
    <cellStyle name="20% - Accent1 3 2 2 2 4" xfId="2256"/>
    <cellStyle name="20% - Accent1 3 2 2 2 4 2" xfId="7595"/>
    <cellStyle name="20% - Accent1 3 2 2 2 5" xfId="3323"/>
    <cellStyle name="20% - Accent1 3 2 2 2 5 2" xfId="8662"/>
    <cellStyle name="20% - Accent1 3 2 2 2 6" xfId="4390"/>
    <cellStyle name="20% - Accent1 3 2 2 2 6 2" xfId="9729"/>
    <cellStyle name="20% - Accent1 3 2 2 2 7" xfId="5463"/>
    <cellStyle name="20% - Accent1 3 2 2 3" xfId="95"/>
    <cellStyle name="20% - Accent1 3 2 2 3 2" xfId="1186"/>
    <cellStyle name="20% - Accent1 3 2 2 3 2 2" xfId="6531"/>
    <cellStyle name="20% - Accent1 3 2 2 3 3" xfId="2258"/>
    <cellStyle name="20% - Accent1 3 2 2 3 3 2" xfId="7597"/>
    <cellStyle name="20% - Accent1 3 2 2 3 4" xfId="3325"/>
    <cellStyle name="20% - Accent1 3 2 2 3 4 2" xfId="8664"/>
    <cellStyle name="20% - Accent1 3 2 2 3 5" xfId="4392"/>
    <cellStyle name="20% - Accent1 3 2 2 3 5 2" xfId="9731"/>
    <cellStyle name="20% - Accent1 3 2 2 3 6" xfId="5465"/>
    <cellStyle name="20% - Accent1 3 2 2 4" xfId="1183"/>
    <cellStyle name="20% - Accent1 3 2 2 4 2" xfId="6528"/>
    <cellStyle name="20% - Accent1 3 2 2 5" xfId="2255"/>
    <cellStyle name="20% - Accent1 3 2 2 5 2" xfId="7594"/>
    <cellStyle name="20% - Accent1 3 2 2 6" xfId="3322"/>
    <cellStyle name="20% - Accent1 3 2 2 6 2" xfId="8661"/>
    <cellStyle name="20% - Accent1 3 2 2 7" xfId="4389"/>
    <cellStyle name="20% - Accent1 3 2 2 7 2" xfId="9728"/>
    <cellStyle name="20% - Accent1 3 2 2 8" xfId="5462"/>
    <cellStyle name="20% - Accent1 3 2 3" xfId="96"/>
    <cellStyle name="20% - Accent1 3 2 3 2" xfId="97"/>
    <cellStyle name="20% - Accent1 3 2 3 2 2" xfId="1188"/>
    <cellStyle name="20% - Accent1 3 2 3 2 2 2" xfId="6533"/>
    <cellStyle name="20% - Accent1 3 2 3 2 3" xfId="2260"/>
    <cellStyle name="20% - Accent1 3 2 3 2 3 2" xfId="7599"/>
    <cellStyle name="20% - Accent1 3 2 3 2 4" xfId="3327"/>
    <cellStyle name="20% - Accent1 3 2 3 2 4 2" xfId="8666"/>
    <cellStyle name="20% - Accent1 3 2 3 2 5" xfId="4394"/>
    <cellStyle name="20% - Accent1 3 2 3 2 5 2" xfId="9733"/>
    <cellStyle name="20% - Accent1 3 2 3 2 6" xfId="5467"/>
    <cellStyle name="20% - Accent1 3 2 3 3" xfId="1187"/>
    <cellStyle name="20% - Accent1 3 2 3 3 2" xfId="6532"/>
    <cellStyle name="20% - Accent1 3 2 3 4" xfId="2259"/>
    <cellStyle name="20% - Accent1 3 2 3 4 2" xfId="7598"/>
    <cellStyle name="20% - Accent1 3 2 3 5" xfId="3326"/>
    <cellStyle name="20% - Accent1 3 2 3 5 2" xfId="8665"/>
    <cellStyle name="20% - Accent1 3 2 3 6" xfId="4393"/>
    <cellStyle name="20% - Accent1 3 2 3 6 2" xfId="9732"/>
    <cellStyle name="20% - Accent1 3 2 3 7" xfId="5466"/>
    <cellStyle name="20% - Accent1 3 2 4" xfId="98"/>
    <cellStyle name="20% - Accent1 3 2 4 2" xfId="1189"/>
    <cellStyle name="20% - Accent1 3 2 4 2 2" xfId="6534"/>
    <cellStyle name="20% - Accent1 3 2 4 3" xfId="2261"/>
    <cellStyle name="20% - Accent1 3 2 4 3 2" xfId="7600"/>
    <cellStyle name="20% - Accent1 3 2 4 4" xfId="3328"/>
    <cellStyle name="20% - Accent1 3 2 4 4 2" xfId="8667"/>
    <cellStyle name="20% - Accent1 3 2 4 5" xfId="4395"/>
    <cellStyle name="20% - Accent1 3 2 4 5 2" xfId="9734"/>
    <cellStyle name="20% - Accent1 3 2 4 6" xfId="5468"/>
    <cellStyle name="20% - Accent1 3 2 5" xfId="1182"/>
    <cellStyle name="20% - Accent1 3 2 5 2" xfId="6527"/>
    <cellStyle name="20% - Accent1 3 2 6" xfId="2254"/>
    <cellStyle name="20% - Accent1 3 2 6 2" xfId="7593"/>
    <cellStyle name="20% - Accent1 3 2 7" xfId="3321"/>
    <cellStyle name="20% - Accent1 3 2 7 2" xfId="8660"/>
    <cellStyle name="20% - Accent1 3 2 8" xfId="4388"/>
    <cellStyle name="20% - Accent1 3 2 8 2" xfId="9727"/>
    <cellStyle name="20% - Accent1 3 2 9" xfId="5461"/>
    <cellStyle name="20% - Accent1 3 3" xfId="99"/>
    <cellStyle name="20% - Accent1 3 3 2" xfId="100"/>
    <cellStyle name="20% - Accent1 3 3 2 2" xfId="101"/>
    <cellStyle name="20% - Accent1 3 3 2 2 2" xfId="1192"/>
    <cellStyle name="20% - Accent1 3 3 2 2 2 2" xfId="6537"/>
    <cellStyle name="20% - Accent1 3 3 2 2 3" xfId="2264"/>
    <cellStyle name="20% - Accent1 3 3 2 2 3 2" xfId="7603"/>
    <cellStyle name="20% - Accent1 3 3 2 2 4" xfId="3331"/>
    <cellStyle name="20% - Accent1 3 3 2 2 4 2" xfId="8670"/>
    <cellStyle name="20% - Accent1 3 3 2 2 5" xfId="4398"/>
    <cellStyle name="20% - Accent1 3 3 2 2 5 2" xfId="9737"/>
    <cellStyle name="20% - Accent1 3 3 2 2 6" xfId="5471"/>
    <cellStyle name="20% - Accent1 3 3 2 3" xfId="1191"/>
    <cellStyle name="20% - Accent1 3 3 2 3 2" xfId="6536"/>
    <cellStyle name="20% - Accent1 3 3 2 4" xfId="2263"/>
    <cellStyle name="20% - Accent1 3 3 2 4 2" xfId="7602"/>
    <cellStyle name="20% - Accent1 3 3 2 5" xfId="3330"/>
    <cellStyle name="20% - Accent1 3 3 2 5 2" xfId="8669"/>
    <cellStyle name="20% - Accent1 3 3 2 6" xfId="4397"/>
    <cellStyle name="20% - Accent1 3 3 2 6 2" xfId="9736"/>
    <cellStyle name="20% - Accent1 3 3 2 7" xfId="5470"/>
    <cellStyle name="20% - Accent1 3 3 3" xfId="102"/>
    <cellStyle name="20% - Accent1 3 3 3 2" xfId="1193"/>
    <cellStyle name="20% - Accent1 3 3 3 2 2" xfId="6538"/>
    <cellStyle name="20% - Accent1 3 3 3 3" xfId="2265"/>
    <cellStyle name="20% - Accent1 3 3 3 3 2" xfId="7604"/>
    <cellStyle name="20% - Accent1 3 3 3 4" xfId="3332"/>
    <cellStyle name="20% - Accent1 3 3 3 4 2" xfId="8671"/>
    <cellStyle name="20% - Accent1 3 3 3 5" xfId="4399"/>
    <cellStyle name="20% - Accent1 3 3 3 5 2" xfId="9738"/>
    <cellStyle name="20% - Accent1 3 3 3 6" xfId="5472"/>
    <cellStyle name="20% - Accent1 3 3 4" xfId="1190"/>
    <cellStyle name="20% - Accent1 3 3 4 2" xfId="6535"/>
    <cellStyle name="20% - Accent1 3 3 5" xfId="2262"/>
    <cellStyle name="20% - Accent1 3 3 5 2" xfId="7601"/>
    <cellStyle name="20% - Accent1 3 3 6" xfId="3329"/>
    <cellStyle name="20% - Accent1 3 3 6 2" xfId="8668"/>
    <cellStyle name="20% - Accent1 3 3 7" xfId="4396"/>
    <cellStyle name="20% - Accent1 3 3 7 2" xfId="9735"/>
    <cellStyle name="20% - Accent1 3 3 8" xfId="5469"/>
    <cellStyle name="20% - Accent1 3 4" xfId="103"/>
    <cellStyle name="20% - Accent1 3 4 2" xfId="104"/>
    <cellStyle name="20% - Accent1 3 4 2 2" xfId="1195"/>
    <cellStyle name="20% - Accent1 3 4 2 2 2" xfId="6540"/>
    <cellStyle name="20% - Accent1 3 4 2 3" xfId="2267"/>
    <cellStyle name="20% - Accent1 3 4 2 3 2" xfId="7606"/>
    <cellStyle name="20% - Accent1 3 4 2 4" xfId="3334"/>
    <cellStyle name="20% - Accent1 3 4 2 4 2" xfId="8673"/>
    <cellStyle name="20% - Accent1 3 4 2 5" xfId="4401"/>
    <cellStyle name="20% - Accent1 3 4 2 5 2" xfId="9740"/>
    <cellStyle name="20% - Accent1 3 4 2 6" xfId="5474"/>
    <cellStyle name="20% - Accent1 3 4 3" xfId="1194"/>
    <cellStyle name="20% - Accent1 3 4 3 2" xfId="6539"/>
    <cellStyle name="20% - Accent1 3 4 4" xfId="2266"/>
    <cellStyle name="20% - Accent1 3 4 4 2" xfId="7605"/>
    <cellStyle name="20% - Accent1 3 4 5" xfId="3333"/>
    <cellStyle name="20% - Accent1 3 4 5 2" xfId="8672"/>
    <cellStyle name="20% - Accent1 3 4 6" xfId="4400"/>
    <cellStyle name="20% - Accent1 3 4 6 2" xfId="9739"/>
    <cellStyle name="20% - Accent1 3 4 7" xfId="5473"/>
    <cellStyle name="20% - Accent1 3 5" xfId="105"/>
    <cellStyle name="20% - Accent1 3 5 2" xfId="1196"/>
    <cellStyle name="20% - Accent1 3 5 2 2" xfId="6541"/>
    <cellStyle name="20% - Accent1 3 5 3" xfId="2268"/>
    <cellStyle name="20% - Accent1 3 5 3 2" xfId="7607"/>
    <cellStyle name="20% - Accent1 3 5 4" xfId="3335"/>
    <cellStyle name="20% - Accent1 3 5 4 2" xfId="8674"/>
    <cellStyle name="20% - Accent1 3 5 5" xfId="4402"/>
    <cellStyle name="20% - Accent1 3 5 5 2" xfId="9741"/>
    <cellStyle name="20% - Accent1 3 5 6" xfId="5475"/>
    <cellStyle name="20% - Accent1 3 6" xfId="1181"/>
    <cellStyle name="20% - Accent1 3 6 2" xfId="6526"/>
    <cellStyle name="20% - Accent1 3 7" xfId="2253"/>
    <cellStyle name="20% - Accent1 3 7 2" xfId="7592"/>
    <cellStyle name="20% - Accent1 3 8" xfId="3320"/>
    <cellStyle name="20% - Accent1 3 8 2" xfId="8659"/>
    <cellStyle name="20% - Accent1 3 9" xfId="4387"/>
    <cellStyle name="20% - Accent1 3 9 2" xfId="9726"/>
    <cellStyle name="20% - Accent1 4" xfId="106"/>
    <cellStyle name="20% - Accent1 4 2" xfId="107"/>
    <cellStyle name="20% - Accent1 4 2 2" xfId="108"/>
    <cellStyle name="20% - Accent1 4 2 2 2" xfId="109"/>
    <cellStyle name="20% - Accent1 4 2 2 2 2" xfId="1200"/>
    <cellStyle name="20% - Accent1 4 2 2 2 2 2" xfId="6545"/>
    <cellStyle name="20% - Accent1 4 2 2 2 3" xfId="2272"/>
    <cellStyle name="20% - Accent1 4 2 2 2 3 2" xfId="7611"/>
    <cellStyle name="20% - Accent1 4 2 2 2 4" xfId="3339"/>
    <cellStyle name="20% - Accent1 4 2 2 2 4 2" xfId="8678"/>
    <cellStyle name="20% - Accent1 4 2 2 2 5" xfId="4406"/>
    <cellStyle name="20% - Accent1 4 2 2 2 5 2" xfId="9745"/>
    <cellStyle name="20% - Accent1 4 2 2 2 6" xfId="5479"/>
    <cellStyle name="20% - Accent1 4 2 2 3" xfId="1199"/>
    <cellStyle name="20% - Accent1 4 2 2 3 2" xfId="6544"/>
    <cellStyle name="20% - Accent1 4 2 2 4" xfId="2271"/>
    <cellStyle name="20% - Accent1 4 2 2 4 2" xfId="7610"/>
    <cellStyle name="20% - Accent1 4 2 2 5" xfId="3338"/>
    <cellStyle name="20% - Accent1 4 2 2 5 2" xfId="8677"/>
    <cellStyle name="20% - Accent1 4 2 2 6" xfId="4405"/>
    <cellStyle name="20% - Accent1 4 2 2 6 2" xfId="9744"/>
    <cellStyle name="20% - Accent1 4 2 2 7" xfId="5478"/>
    <cellStyle name="20% - Accent1 4 2 3" xfId="110"/>
    <cellStyle name="20% - Accent1 4 2 3 2" xfId="1201"/>
    <cellStyle name="20% - Accent1 4 2 3 2 2" xfId="6546"/>
    <cellStyle name="20% - Accent1 4 2 3 3" xfId="2273"/>
    <cellStyle name="20% - Accent1 4 2 3 3 2" xfId="7612"/>
    <cellStyle name="20% - Accent1 4 2 3 4" xfId="3340"/>
    <cellStyle name="20% - Accent1 4 2 3 4 2" xfId="8679"/>
    <cellStyle name="20% - Accent1 4 2 3 5" xfId="4407"/>
    <cellStyle name="20% - Accent1 4 2 3 5 2" xfId="9746"/>
    <cellStyle name="20% - Accent1 4 2 3 6" xfId="5480"/>
    <cellStyle name="20% - Accent1 4 2 4" xfId="1198"/>
    <cellStyle name="20% - Accent1 4 2 4 2" xfId="6543"/>
    <cellStyle name="20% - Accent1 4 2 5" xfId="2270"/>
    <cellStyle name="20% - Accent1 4 2 5 2" xfId="7609"/>
    <cellStyle name="20% - Accent1 4 2 6" xfId="3337"/>
    <cellStyle name="20% - Accent1 4 2 6 2" xfId="8676"/>
    <cellStyle name="20% - Accent1 4 2 7" xfId="4404"/>
    <cellStyle name="20% - Accent1 4 2 7 2" xfId="9743"/>
    <cellStyle name="20% - Accent1 4 2 8" xfId="5477"/>
    <cellStyle name="20% - Accent1 4 3" xfId="111"/>
    <cellStyle name="20% - Accent1 4 3 2" xfId="112"/>
    <cellStyle name="20% - Accent1 4 3 2 2" xfId="1203"/>
    <cellStyle name="20% - Accent1 4 3 2 2 2" xfId="6548"/>
    <cellStyle name="20% - Accent1 4 3 2 3" xfId="2275"/>
    <cellStyle name="20% - Accent1 4 3 2 3 2" xfId="7614"/>
    <cellStyle name="20% - Accent1 4 3 2 4" xfId="3342"/>
    <cellStyle name="20% - Accent1 4 3 2 4 2" xfId="8681"/>
    <cellStyle name="20% - Accent1 4 3 2 5" xfId="4409"/>
    <cellStyle name="20% - Accent1 4 3 2 5 2" xfId="9748"/>
    <cellStyle name="20% - Accent1 4 3 2 6" xfId="5482"/>
    <cellStyle name="20% - Accent1 4 3 3" xfId="1202"/>
    <cellStyle name="20% - Accent1 4 3 3 2" xfId="6547"/>
    <cellStyle name="20% - Accent1 4 3 4" xfId="2274"/>
    <cellStyle name="20% - Accent1 4 3 4 2" xfId="7613"/>
    <cellStyle name="20% - Accent1 4 3 5" xfId="3341"/>
    <cellStyle name="20% - Accent1 4 3 5 2" xfId="8680"/>
    <cellStyle name="20% - Accent1 4 3 6" xfId="4408"/>
    <cellStyle name="20% - Accent1 4 3 6 2" xfId="9747"/>
    <cellStyle name="20% - Accent1 4 3 7" xfId="5481"/>
    <cellStyle name="20% - Accent1 4 4" xfId="113"/>
    <cellStyle name="20% - Accent1 4 4 2" xfId="1204"/>
    <cellStyle name="20% - Accent1 4 4 2 2" xfId="6549"/>
    <cellStyle name="20% - Accent1 4 4 3" xfId="2276"/>
    <cellStyle name="20% - Accent1 4 4 3 2" xfId="7615"/>
    <cellStyle name="20% - Accent1 4 4 4" xfId="3343"/>
    <cellStyle name="20% - Accent1 4 4 4 2" xfId="8682"/>
    <cellStyle name="20% - Accent1 4 4 5" xfId="4410"/>
    <cellStyle name="20% - Accent1 4 4 5 2" xfId="9749"/>
    <cellStyle name="20% - Accent1 4 4 6" xfId="5483"/>
    <cellStyle name="20% - Accent1 4 5" xfId="1197"/>
    <cellStyle name="20% - Accent1 4 5 2" xfId="6542"/>
    <cellStyle name="20% - Accent1 4 6" xfId="2269"/>
    <cellStyle name="20% - Accent1 4 6 2" xfId="7608"/>
    <cellStyle name="20% - Accent1 4 7" xfId="3336"/>
    <cellStyle name="20% - Accent1 4 7 2" xfId="8675"/>
    <cellStyle name="20% - Accent1 4 8" xfId="4403"/>
    <cellStyle name="20% - Accent1 4 8 2" xfId="9742"/>
    <cellStyle name="20% - Accent1 4 9" xfId="5476"/>
    <cellStyle name="20% - Accent1 5" xfId="114"/>
    <cellStyle name="20% - Accent1 5 2" xfId="115"/>
    <cellStyle name="20% - Accent1 5 2 2" xfId="116"/>
    <cellStyle name="20% - Accent1 5 2 2 2" xfId="1207"/>
    <cellStyle name="20% - Accent1 5 2 2 2 2" xfId="6552"/>
    <cellStyle name="20% - Accent1 5 2 2 3" xfId="2279"/>
    <cellStyle name="20% - Accent1 5 2 2 3 2" xfId="7618"/>
    <cellStyle name="20% - Accent1 5 2 2 4" xfId="3346"/>
    <cellStyle name="20% - Accent1 5 2 2 4 2" xfId="8685"/>
    <cellStyle name="20% - Accent1 5 2 2 5" xfId="4413"/>
    <cellStyle name="20% - Accent1 5 2 2 5 2" xfId="9752"/>
    <cellStyle name="20% - Accent1 5 2 2 6" xfId="5486"/>
    <cellStyle name="20% - Accent1 5 2 3" xfId="1206"/>
    <cellStyle name="20% - Accent1 5 2 3 2" xfId="6551"/>
    <cellStyle name="20% - Accent1 5 2 4" xfId="2278"/>
    <cellStyle name="20% - Accent1 5 2 4 2" xfId="7617"/>
    <cellStyle name="20% - Accent1 5 2 5" xfId="3345"/>
    <cellStyle name="20% - Accent1 5 2 5 2" xfId="8684"/>
    <cellStyle name="20% - Accent1 5 2 6" xfId="4412"/>
    <cellStyle name="20% - Accent1 5 2 6 2" xfId="9751"/>
    <cellStyle name="20% - Accent1 5 2 7" xfId="5485"/>
    <cellStyle name="20% - Accent1 5 3" xfId="117"/>
    <cellStyle name="20% - Accent1 5 3 2" xfId="1208"/>
    <cellStyle name="20% - Accent1 5 3 2 2" xfId="6553"/>
    <cellStyle name="20% - Accent1 5 3 3" xfId="2280"/>
    <cellStyle name="20% - Accent1 5 3 3 2" xfId="7619"/>
    <cellStyle name="20% - Accent1 5 3 4" xfId="3347"/>
    <cellStyle name="20% - Accent1 5 3 4 2" xfId="8686"/>
    <cellStyle name="20% - Accent1 5 3 5" xfId="4414"/>
    <cellStyle name="20% - Accent1 5 3 5 2" xfId="9753"/>
    <cellStyle name="20% - Accent1 5 3 6" xfId="5487"/>
    <cellStyle name="20% - Accent1 5 4" xfId="1205"/>
    <cellStyle name="20% - Accent1 5 4 2" xfId="6550"/>
    <cellStyle name="20% - Accent1 5 5" xfId="2277"/>
    <cellStyle name="20% - Accent1 5 5 2" xfId="7616"/>
    <cellStyle name="20% - Accent1 5 6" xfId="3344"/>
    <cellStyle name="20% - Accent1 5 6 2" xfId="8683"/>
    <cellStyle name="20% - Accent1 5 7" xfId="4411"/>
    <cellStyle name="20% - Accent1 5 7 2" xfId="9750"/>
    <cellStyle name="20% - Accent1 5 8" xfId="5484"/>
    <cellStyle name="20% - Accent1 6" xfId="118"/>
    <cellStyle name="20% - Accent1 6 2" xfId="119"/>
    <cellStyle name="20% - Accent1 6 2 2" xfId="1210"/>
    <cellStyle name="20% - Accent1 6 2 2 2" xfId="6555"/>
    <cellStyle name="20% - Accent1 6 2 3" xfId="2282"/>
    <cellStyle name="20% - Accent1 6 2 3 2" xfId="7621"/>
    <cellStyle name="20% - Accent1 6 2 4" xfId="3349"/>
    <cellStyle name="20% - Accent1 6 2 4 2" xfId="8688"/>
    <cellStyle name="20% - Accent1 6 2 5" xfId="4416"/>
    <cellStyle name="20% - Accent1 6 2 5 2" xfId="9755"/>
    <cellStyle name="20% - Accent1 6 2 6" xfId="5489"/>
    <cellStyle name="20% - Accent1 6 3" xfId="1209"/>
    <cellStyle name="20% - Accent1 6 3 2" xfId="6554"/>
    <cellStyle name="20% - Accent1 6 4" xfId="2281"/>
    <cellStyle name="20% - Accent1 6 4 2" xfId="7620"/>
    <cellStyle name="20% - Accent1 6 5" xfId="3348"/>
    <cellStyle name="20% - Accent1 6 5 2" xfId="8687"/>
    <cellStyle name="20% - Accent1 6 6" xfId="4415"/>
    <cellStyle name="20% - Accent1 6 6 2" xfId="9754"/>
    <cellStyle name="20% - Accent1 6 7" xfId="5488"/>
    <cellStyle name="20% - Accent1 7" xfId="120"/>
    <cellStyle name="20% - Accent1 7 2" xfId="1211"/>
    <cellStyle name="20% - Accent1 7 2 2" xfId="6556"/>
    <cellStyle name="20% - Accent1 7 3" xfId="2283"/>
    <cellStyle name="20% - Accent1 7 3 2" xfId="7622"/>
    <cellStyle name="20% - Accent1 7 4" xfId="3350"/>
    <cellStyle name="20% - Accent1 7 4 2" xfId="8689"/>
    <cellStyle name="20% - Accent1 7 5" xfId="4417"/>
    <cellStyle name="20% - Accent1 7 5 2" xfId="9756"/>
    <cellStyle name="20% - Accent1 7 6" xfId="5490"/>
    <cellStyle name="20% - Accent1 8" xfId="1091"/>
    <cellStyle name="20% - Accent1 8 2" xfId="2172"/>
    <cellStyle name="20% - Accent1 8 2 2" xfId="7514"/>
    <cellStyle name="20% - Accent1 8 3" xfId="3241"/>
    <cellStyle name="20% - Accent1 8 3 2" xfId="8580"/>
    <cellStyle name="20% - Accent1 8 4" xfId="4308"/>
    <cellStyle name="20% - Accent1 8 4 2" xfId="9647"/>
    <cellStyle name="20% - Accent1 8 5" xfId="5375"/>
    <cellStyle name="20% - Accent1 8 5 2" xfId="10714"/>
    <cellStyle name="20% - Accent1 8 6" xfId="6448"/>
    <cellStyle name="20% - Accent1 9" xfId="1112"/>
    <cellStyle name="20% - Accent1 9 2" xfId="2190"/>
    <cellStyle name="20% - Accent1 9 2 2" xfId="7529"/>
    <cellStyle name="20% - Accent1 9 3" xfId="3256"/>
    <cellStyle name="20% - Accent1 9 3 2" xfId="8595"/>
    <cellStyle name="20% - Accent1 9 4" xfId="4323"/>
    <cellStyle name="20% - Accent1 9 4 2" xfId="9662"/>
    <cellStyle name="20% - Accent1 9 5" xfId="5390"/>
    <cellStyle name="20% - Accent1 9 5 2" xfId="10729"/>
    <cellStyle name="20% - Accent1 9 6" xfId="6463"/>
    <cellStyle name="20% - Accent2" xfId="22" builtinId="34" customBuiltin="1"/>
    <cellStyle name="20% - Accent2 10" xfId="1131"/>
    <cellStyle name="20% - Accent2 10 2" xfId="6482"/>
    <cellStyle name="20% - Accent2 11" xfId="2209"/>
    <cellStyle name="20% - Accent2 11 2" xfId="7548"/>
    <cellStyle name="20% - Accent2 12" xfId="3276"/>
    <cellStyle name="20% - Accent2 12 2" xfId="8615"/>
    <cellStyle name="20% - Accent2 13" xfId="4343"/>
    <cellStyle name="20% - Accent2 13 2" xfId="9682"/>
    <cellStyle name="20% - Accent2 14" xfId="5411"/>
    <cellStyle name="20% - Accent2 2" xfId="121"/>
    <cellStyle name="20% - Accent2 2 10" xfId="4418"/>
    <cellStyle name="20% - Accent2 2 10 2" xfId="9757"/>
    <cellStyle name="20% - Accent2 2 11" xfId="5491"/>
    <cellStyle name="20% - Accent2 2 2" xfId="122"/>
    <cellStyle name="20% - Accent2 2 2 10" xfId="5492"/>
    <cellStyle name="20% - Accent2 2 2 2" xfId="123"/>
    <cellStyle name="20% - Accent2 2 2 2 2" xfId="124"/>
    <cellStyle name="20% - Accent2 2 2 2 2 2" xfId="125"/>
    <cellStyle name="20% - Accent2 2 2 2 2 2 2" xfId="126"/>
    <cellStyle name="20% - Accent2 2 2 2 2 2 2 2" xfId="1217"/>
    <cellStyle name="20% - Accent2 2 2 2 2 2 2 2 2" xfId="6562"/>
    <cellStyle name="20% - Accent2 2 2 2 2 2 2 3" xfId="2289"/>
    <cellStyle name="20% - Accent2 2 2 2 2 2 2 3 2" xfId="7628"/>
    <cellStyle name="20% - Accent2 2 2 2 2 2 2 4" xfId="3356"/>
    <cellStyle name="20% - Accent2 2 2 2 2 2 2 4 2" xfId="8695"/>
    <cellStyle name="20% - Accent2 2 2 2 2 2 2 5" xfId="4423"/>
    <cellStyle name="20% - Accent2 2 2 2 2 2 2 5 2" xfId="9762"/>
    <cellStyle name="20% - Accent2 2 2 2 2 2 2 6" xfId="5496"/>
    <cellStyle name="20% - Accent2 2 2 2 2 2 3" xfId="1216"/>
    <cellStyle name="20% - Accent2 2 2 2 2 2 3 2" xfId="6561"/>
    <cellStyle name="20% - Accent2 2 2 2 2 2 4" xfId="2288"/>
    <cellStyle name="20% - Accent2 2 2 2 2 2 4 2" xfId="7627"/>
    <cellStyle name="20% - Accent2 2 2 2 2 2 5" xfId="3355"/>
    <cellStyle name="20% - Accent2 2 2 2 2 2 5 2" xfId="8694"/>
    <cellStyle name="20% - Accent2 2 2 2 2 2 6" xfId="4422"/>
    <cellStyle name="20% - Accent2 2 2 2 2 2 6 2" xfId="9761"/>
    <cellStyle name="20% - Accent2 2 2 2 2 2 7" xfId="5495"/>
    <cellStyle name="20% - Accent2 2 2 2 2 3" xfId="127"/>
    <cellStyle name="20% - Accent2 2 2 2 2 3 2" xfId="1218"/>
    <cellStyle name="20% - Accent2 2 2 2 2 3 2 2" xfId="6563"/>
    <cellStyle name="20% - Accent2 2 2 2 2 3 3" xfId="2290"/>
    <cellStyle name="20% - Accent2 2 2 2 2 3 3 2" xfId="7629"/>
    <cellStyle name="20% - Accent2 2 2 2 2 3 4" xfId="3357"/>
    <cellStyle name="20% - Accent2 2 2 2 2 3 4 2" xfId="8696"/>
    <cellStyle name="20% - Accent2 2 2 2 2 3 5" xfId="4424"/>
    <cellStyle name="20% - Accent2 2 2 2 2 3 5 2" xfId="9763"/>
    <cellStyle name="20% - Accent2 2 2 2 2 3 6" xfId="5497"/>
    <cellStyle name="20% - Accent2 2 2 2 2 4" xfId="1215"/>
    <cellStyle name="20% - Accent2 2 2 2 2 4 2" xfId="6560"/>
    <cellStyle name="20% - Accent2 2 2 2 2 5" xfId="2287"/>
    <cellStyle name="20% - Accent2 2 2 2 2 5 2" xfId="7626"/>
    <cellStyle name="20% - Accent2 2 2 2 2 6" xfId="3354"/>
    <cellStyle name="20% - Accent2 2 2 2 2 6 2" xfId="8693"/>
    <cellStyle name="20% - Accent2 2 2 2 2 7" xfId="4421"/>
    <cellStyle name="20% - Accent2 2 2 2 2 7 2" xfId="9760"/>
    <cellStyle name="20% - Accent2 2 2 2 2 8" xfId="5494"/>
    <cellStyle name="20% - Accent2 2 2 2 3" xfId="128"/>
    <cellStyle name="20% - Accent2 2 2 2 3 2" xfId="129"/>
    <cellStyle name="20% - Accent2 2 2 2 3 2 2" xfId="1220"/>
    <cellStyle name="20% - Accent2 2 2 2 3 2 2 2" xfId="6565"/>
    <cellStyle name="20% - Accent2 2 2 2 3 2 3" xfId="2292"/>
    <cellStyle name="20% - Accent2 2 2 2 3 2 3 2" xfId="7631"/>
    <cellStyle name="20% - Accent2 2 2 2 3 2 4" xfId="3359"/>
    <cellStyle name="20% - Accent2 2 2 2 3 2 4 2" xfId="8698"/>
    <cellStyle name="20% - Accent2 2 2 2 3 2 5" xfId="4426"/>
    <cellStyle name="20% - Accent2 2 2 2 3 2 5 2" xfId="9765"/>
    <cellStyle name="20% - Accent2 2 2 2 3 2 6" xfId="5499"/>
    <cellStyle name="20% - Accent2 2 2 2 3 3" xfId="1219"/>
    <cellStyle name="20% - Accent2 2 2 2 3 3 2" xfId="6564"/>
    <cellStyle name="20% - Accent2 2 2 2 3 4" xfId="2291"/>
    <cellStyle name="20% - Accent2 2 2 2 3 4 2" xfId="7630"/>
    <cellStyle name="20% - Accent2 2 2 2 3 5" xfId="3358"/>
    <cellStyle name="20% - Accent2 2 2 2 3 5 2" xfId="8697"/>
    <cellStyle name="20% - Accent2 2 2 2 3 6" xfId="4425"/>
    <cellStyle name="20% - Accent2 2 2 2 3 6 2" xfId="9764"/>
    <cellStyle name="20% - Accent2 2 2 2 3 7" xfId="5498"/>
    <cellStyle name="20% - Accent2 2 2 2 4" xfId="130"/>
    <cellStyle name="20% - Accent2 2 2 2 4 2" xfId="1221"/>
    <cellStyle name="20% - Accent2 2 2 2 4 2 2" xfId="6566"/>
    <cellStyle name="20% - Accent2 2 2 2 4 3" xfId="2293"/>
    <cellStyle name="20% - Accent2 2 2 2 4 3 2" xfId="7632"/>
    <cellStyle name="20% - Accent2 2 2 2 4 4" xfId="3360"/>
    <cellStyle name="20% - Accent2 2 2 2 4 4 2" xfId="8699"/>
    <cellStyle name="20% - Accent2 2 2 2 4 5" xfId="4427"/>
    <cellStyle name="20% - Accent2 2 2 2 4 5 2" xfId="9766"/>
    <cellStyle name="20% - Accent2 2 2 2 4 6" xfId="5500"/>
    <cellStyle name="20% - Accent2 2 2 2 5" xfId="1214"/>
    <cellStyle name="20% - Accent2 2 2 2 5 2" xfId="6559"/>
    <cellStyle name="20% - Accent2 2 2 2 6" xfId="2286"/>
    <cellStyle name="20% - Accent2 2 2 2 6 2" xfId="7625"/>
    <cellStyle name="20% - Accent2 2 2 2 7" xfId="3353"/>
    <cellStyle name="20% - Accent2 2 2 2 7 2" xfId="8692"/>
    <cellStyle name="20% - Accent2 2 2 2 8" xfId="4420"/>
    <cellStyle name="20% - Accent2 2 2 2 8 2" xfId="9759"/>
    <cellStyle name="20% - Accent2 2 2 2 9" xfId="5493"/>
    <cellStyle name="20% - Accent2 2 2 3" xfId="131"/>
    <cellStyle name="20% - Accent2 2 2 3 2" xfId="132"/>
    <cellStyle name="20% - Accent2 2 2 3 2 2" xfId="133"/>
    <cellStyle name="20% - Accent2 2 2 3 2 2 2" xfId="1224"/>
    <cellStyle name="20% - Accent2 2 2 3 2 2 2 2" xfId="6569"/>
    <cellStyle name="20% - Accent2 2 2 3 2 2 3" xfId="2296"/>
    <cellStyle name="20% - Accent2 2 2 3 2 2 3 2" xfId="7635"/>
    <cellStyle name="20% - Accent2 2 2 3 2 2 4" xfId="3363"/>
    <cellStyle name="20% - Accent2 2 2 3 2 2 4 2" xfId="8702"/>
    <cellStyle name="20% - Accent2 2 2 3 2 2 5" xfId="4430"/>
    <cellStyle name="20% - Accent2 2 2 3 2 2 5 2" xfId="9769"/>
    <cellStyle name="20% - Accent2 2 2 3 2 2 6" xfId="5503"/>
    <cellStyle name="20% - Accent2 2 2 3 2 3" xfId="1223"/>
    <cellStyle name="20% - Accent2 2 2 3 2 3 2" xfId="6568"/>
    <cellStyle name="20% - Accent2 2 2 3 2 4" xfId="2295"/>
    <cellStyle name="20% - Accent2 2 2 3 2 4 2" xfId="7634"/>
    <cellStyle name="20% - Accent2 2 2 3 2 5" xfId="3362"/>
    <cellStyle name="20% - Accent2 2 2 3 2 5 2" xfId="8701"/>
    <cellStyle name="20% - Accent2 2 2 3 2 6" xfId="4429"/>
    <cellStyle name="20% - Accent2 2 2 3 2 6 2" xfId="9768"/>
    <cellStyle name="20% - Accent2 2 2 3 2 7" xfId="5502"/>
    <cellStyle name="20% - Accent2 2 2 3 3" xfId="134"/>
    <cellStyle name="20% - Accent2 2 2 3 3 2" xfId="1225"/>
    <cellStyle name="20% - Accent2 2 2 3 3 2 2" xfId="6570"/>
    <cellStyle name="20% - Accent2 2 2 3 3 3" xfId="2297"/>
    <cellStyle name="20% - Accent2 2 2 3 3 3 2" xfId="7636"/>
    <cellStyle name="20% - Accent2 2 2 3 3 4" xfId="3364"/>
    <cellStyle name="20% - Accent2 2 2 3 3 4 2" xfId="8703"/>
    <cellStyle name="20% - Accent2 2 2 3 3 5" xfId="4431"/>
    <cellStyle name="20% - Accent2 2 2 3 3 5 2" xfId="9770"/>
    <cellStyle name="20% - Accent2 2 2 3 3 6" xfId="5504"/>
    <cellStyle name="20% - Accent2 2 2 3 4" xfId="1222"/>
    <cellStyle name="20% - Accent2 2 2 3 4 2" xfId="6567"/>
    <cellStyle name="20% - Accent2 2 2 3 5" xfId="2294"/>
    <cellStyle name="20% - Accent2 2 2 3 5 2" xfId="7633"/>
    <cellStyle name="20% - Accent2 2 2 3 6" xfId="3361"/>
    <cellStyle name="20% - Accent2 2 2 3 6 2" xfId="8700"/>
    <cellStyle name="20% - Accent2 2 2 3 7" xfId="4428"/>
    <cellStyle name="20% - Accent2 2 2 3 7 2" xfId="9767"/>
    <cellStyle name="20% - Accent2 2 2 3 8" xfId="5501"/>
    <cellStyle name="20% - Accent2 2 2 4" xfId="135"/>
    <cellStyle name="20% - Accent2 2 2 4 2" xfId="136"/>
    <cellStyle name="20% - Accent2 2 2 4 2 2" xfId="1227"/>
    <cellStyle name="20% - Accent2 2 2 4 2 2 2" xfId="6572"/>
    <cellStyle name="20% - Accent2 2 2 4 2 3" xfId="2299"/>
    <cellStyle name="20% - Accent2 2 2 4 2 3 2" xfId="7638"/>
    <cellStyle name="20% - Accent2 2 2 4 2 4" xfId="3366"/>
    <cellStyle name="20% - Accent2 2 2 4 2 4 2" xfId="8705"/>
    <cellStyle name="20% - Accent2 2 2 4 2 5" xfId="4433"/>
    <cellStyle name="20% - Accent2 2 2 4 2 5 2" xfId="9772"/>
    <cellStyle name="20% - Accent2 2 2 4 2 6" xfId="5506"/>
    <cellStyle name="20% - Accent2 2 2 4 3" xfId="1226"/>
    <cellStyle name="20% - Accent2 2 2 4 3 2" xfId="6571"/>
    <cellStyle name="20% - Accent2 2 2 4 4" xfId="2298"/>
    <cellStyle name="20% - Accent2 2 2 4 4 2" xfId="7637"/>
    <cellStyle name="20% - Accent2 2 2 4 5" xfId="3365"/>
    <cellStyle name="20% - Accent2 2 2 4 5 2" xfId="8704"/>
    <cellStyle name="20% - Accent2 2 2 4 6" xfId="4432"/>
    <cellStyle name="20% - Accent2 2 2 4 6 2" xfId="9771"/>
    <cellStyle name="20% - Accent2 2 2 4 7" xfId="5505"/>
    <cellStyle name="20% - Accent2 2 2 5" xfId="137"/>
    <cellStyle name="20% - Accent2 2 2 5 2" xfId="1228"/>
    <cellStyle name="20% - Accent2 2 2 5 2 2" xfId="6573"/>
    <cellStyle name="20% - Accent2 2 2 5 3" xfId="2300"/>
    <cellStyle name="20% - Accent2 2 2 5 3 2" xfId="7639"/>
    <cellStyle name="20% - Accent2 2 2 5 4" xfId="3367"/>
    <cellStyle name="20% - Accent2 2 2 5 4 2" xfId="8706"/>
    <cellStyle name="20% - Accent2 2 2 5 5" xfId="4434"/>
    <cellStyle name="20% - Accent2 2 2 5 5 2" xfId="9773"/>
    <cellStyle name="20% - Accent2 2 2 5 6" xfId="5507"/>
    <cellStyle name="20% - Accent2 2 2 6" xfId="1213"/>
    <cellStyle name="20% - Accent2 2 2 6 2" xfId="6558"/>
    <cellStyle name="20% - Accent2 2 2 7" xfId="2285"/>
    <cellStyle name="20% - Accent2 2 2 7 2" xfId="7624"/>
    <cellStyle name="20% - Accent2 2 2 8" xfId="3352"/>
    <cellStyle name="20% - Accent2 2 2 8 2" xfId="8691"/>
    <cellStyle name="20% - Accent2 2 2 9" xfId="4419"/>
    <cellStyle name="20% - Accent2 2 2 9 2" xfId="9758"/>
    <cellStyle name="20% - Accent2 2 3" xfId="138"/>
    <cellStyle name="20% - Accent2 2 3 2" xfId="139"/>
    <cellStyle name="20% - Accent2 2 3 2 2" xfId="140"/>
    <cellStyle name="20% - Accent2 2 3 2 2 2" xfId="141"/>
    <cellStyle name="20% - Accent2 2 3 2 2 2 2" xfId="1232"/>
    <cellStyle name="20% - Accent2 2 3 2 2 2 2 2" xfId="6577"/>
    <cellStyle name="20% - Accent2 2 3 2 2 2 3" xfId="2304"/>
    <cellStyle name="20% - Accent2 2 3 2 2 2 3 2" xfId="7643"/>
    <cellStyle name="20% - Accent2 2 3 2 2 2 4" xfId="3371"/>
    <cellStyle name="20% - Accent2 2 3 2 2 2 4 2" xfId="8710"/>
    <cellStyle name="20% - Accent2 2 3 2 2 2 5" xfId="4438"/>
    <cellStyle name="20% - Accent2 2 3 2 2 2 5 2" xfId="9777"/>
    <cellStyle name="20% - Accent2 2 3 2 2 2 6" xfId="5511"/>
    <cellStyle name="20% - Accent2 2 3 2 2 3" xfId="1231"/>
    <cellStyle name="20% - Accent2 2 3 2 2 3 2" xfId="6576"/>
    <cellStyle name="20% - Accent2 2 3 2 2 4" xfId="2303"/>
    <cellStyle name="20% - Accent2 2 3 2 2 4 2" xfId="7642"/>
    <cellStyle name="20% - Accent2 2 3 2 2 5" xfId="3370"/>
    <cellStyle name="20% - Accent2 2 3 2 2 5 2" xfId="8709"/>
    <cellStyle name="20% - Accent2 2 3 2 2 6" xfId="4437"/>
    <cellStyle name="20% - Accent2 2 3 2 2 6 2" xfId="9776"/>
    <cellStyle name="20% - Accent2 2 3 2 2 7" xfId="5510"/>
    <cellStyle name="20% - Accent2 2 3 2 3" xfId="142"/>
    <cellStyle name="20% - Accent2 2 3 2 3 2" xfId="1233"/>
    <cellStyle name="20% - Accent2 2 3 2 3 2 2" xfId="6578"/>
    <cellStyle name="20% - Accent2 2 3 2 3 3" xfId="2305"/>
    <cellStyle name="20% - Accent2 2 3 2 3 3 2" xfId="7644"/>
    <cellStyle name="20% - Accent2 2 3 2 3 4" xfId="3372"/>
    <cellStyle name="20% - Accent2 2 3 2 3 4 2" xfId="8711"/>
    <cellStyle name="20% - Accent2 2 3 2 3 5" xfId="4439"/>
    <cellStyle name="20% - Accent2 2 3 2 3 5 2" xfId="9778"/>
    <cellStyle name="20% - Accent2 2 3 2 3 6" xfId="5512"/>
    <cellStyle name="20% - Accent2 2 3 2 4" xfId="1230"/>
    <cellStyle name="20% - Accent2 2 3 2 4 2" xfId="6575"/>
    <cellStyle name="20% - Accent2 2 3 2 5" xfId="2302"/>
    <cellStyle name="20% - Accent2 2 3 2 5 2" xfId="7641"/>
    <cellStyle name="20% - Accent2 2 3 2 6" xfId="3369"/>
    <cellStyle name="20% - Accent2 2 3 2 6 2" xfId="8708"/>
    <cellStyle name="20% - Accent2 2 3 2 7" xfId="4436"/>
    <cellStyle name="20% - Accent2 2 3 2 7 2" xfId="9775"/>
    <cellStyle name="20% - Accent2 2 3 2 8" xfId="5509"/>
    <cellStyle name="20% - Accent2 2 3 3" xfId="143"/>
    <cellStyle name="20% - Accent2 2 3 3 2" xfId="144"/>
    <cellStyle name="20% - Accent2 2 3 3 2 2" xfId="1235"/>
    <cellStyle name="20% - Accent2 2 3 3 2 2 2" xfId="6580"/>
    <cellStyle name="20% - Accent2 2 3 3 2 3" xfId="2307"/>
    <cellStyle name="20% - Accent2 2 3 3 2 3 2" xfId="7646"/>
    <cellStyle name="20% - Accent2 2 3 3 2 4" xfId="3374"/>
    <cellStyle name="20% - Accent2 2 3 3 2 4 2" xfId="8713"/>
    <cellStyle name="20% - Accent2 2 3 3 2 5" xfId="4441"/>
    <cellStyle name="20% - Accent2 2 3 3 2 5 2" xfId="9780"/>
    <cellStyle name="20% - Accent2 2 3 3 2 6" xfId="5514"/>
    <cellStyle name="20% - Accent2 2 3 3 3" xfId="1234"/>
    <cellStyle name="20% - Accent2 2 3 3 3 2" xfId="6579"/>
    <cellStyle name="20% - Accent2 2 3 3 4" xfId="2306"/>
    <cellStyle name="20% - Accent2 2 3 3 4 2" xfId="7645"/>
    <cellStyle name="20% - Accent2 2 3 3 5" xfId="3373"/>
    <cellStyle name="20% - Accent2 2 3 3 5 2" xfId="8712"/>
    <cellStyle name="20% - Accent2 2 3 3 6" xfId="4440"/>
    <cellStyle name="20% - Accent2 2 3 3 6 2" xfId="9779"/>
    <cellStyle name="20% - Accent2 2 3 3 7" xfId="5513"/>
    <cellStyle name="20% - Accent2 2 3 4" xfId="145"/>
    <cellStyle name="20% - Accent2 2 3 4 2" xfId="1236"/>
    <cellStyle name="20% - Accent2 2 3 4 2 2" xfId="6581"/>
    <cellStyle name="20% - Accent2 2 3 4 3" xfId="2308"/>
    <cellStyle name="20% - Accent2 2 3 4 3 2" xfId="7647"/>
    <cellStyle name="20% - Accent2 2 3 4 4" xfId="3375"/>
    <cellStyle name="20% - Accent2 2 3 4 4 2" xfId="8714"/>
    <cellStyle name="20% - Accent2 2 3 4 5" xfId="4442"/>
    <cellStyle name="20% - Accent2 2 3 4 5 2" xfId="9781"/>
    <cellStyle name="20% - Accent2 2 3 4 6" xfId="5515"/>
    <cellStyle name="20% - Accent2 2 3 5" xfId="1229"/>
    <cellStyle name="20% - Accent2 2 3 5 2" xfId="6574"/>
    <cellStyle name="20% - Accent2 2 3 6" xfId="2301"/>
    <cellStyle name="20% - Accent2 2 3 6 2" xfId="7640"/>
    <cellStyle name="20% - Accent2 2 3 7" xfId="3368"/>
    <cellStyle name="20% - Accent2 2 3 7 2" xfId="8707"/>
    <cellStyle name="20% - Accent2 2 3 8" xfId="4435"/>
    <cellStyle name="20% - Accent2 2 3 8 2" xfId="9774"/>
    <cellStyle name="20% - Accent2 2 3 9" xfId="5508"/>
    <cellStyle name="20% - Accent2 2 4" xfId="146"/>
    <cellStyle name="20% - Accent2 2 4 2" xfId="147"/>
    <cellStyle name="20% - Accent2 2 4 2 2" xfId="148"/>
    <cellStyle name="20% - Accent2 2 4 2 2 2" xfId="1239"/>
    <cellStyle name="20% - Accent2 2 4 2 2 2 2" xfId="6584"/>
    <cellStyle name="20% - Accent2 2 4 2 2 3" xfId="2311"/>
    <cellStyle name="20% - Accent2 2 4 2 2 3 2" xfId="7650"/>
    <cellStyle name="20% - Accent2 2 4 2 2 4" xfId="3378"/>
    <cellStyle name="20% - Accent2 2 4 2 2 4 2" xfId="8717"/>
    <cellStyle name="20% - Accent2 2 4 2 2 5" xfId="4445"/>
    <cellStyle name="20% - Accent2 2 4 2 2 5 2" xfId="9784"/>
    <cellStyle name="20% - Accent2 2 4 2 2 6" xfId="5518"/>
    <cellStyle name="20% - Accent2 2 4 2 3" xfId="1238"/>
    <cellStyle name="20% - Accent2 2 4 2 3 2" xfId="6583"/>
    <cellStyle name="20% - Accent2 2 4 2 4" xfId="2310"/>
    <cellStyle name="20% - Accent2 2 4 2 4 2" xfId="7649"/>
    <cellStyle name="20% - Accent2 2 4 2 5" xfId="3377"/>
    <cellStyle name="20% - Accent2 2 4 2 5 2" xfId="8716"/>
    <cellStyle name="20% - Accent2 2 4 2 6" xfId="4444"/>
    <cellStyle name="20% - Accent2 2 4 2 6 2" xfId="9783"/>
    <cellStyle name="20% - Accent2 2 4 2 7" xfId="5517"/>
    <cellStyle name="20% - Accent2 2 4 3" xfId="149"/>
    <cellStyle name="20% - Accent2 2 4 3 2" xfId="1240"/>
    <cellStyle name="20% - Accent2 2 4 3 2 2" xfId="6585"/>
    <cellStyle name="20% - Accent2 2 4 3 3" xfId="2312"/>
    <cellStyle name="20% - Accent2 2 4 3 3 2" xfId="7651"/>
    <cellStyle name="20% - Accent2 2 4 3 4" xfId="3379"/>
    <cellStyle name="20% - Accent2 2 4 3 4 2" xfId="8718"/>
    <cellStyle name="20% - Accent2 2 4 3 5" xfId="4446"/>
    <cellStyle name="20% - Accent2 2 4 3 5 2" xfId="9785"/>
    <cellStyle name="20% - Accent2 2 4 3 6" xfId="5519"/>
    <cellStyle name="20% - Accent2 2 4 4" xfId="1237"/>
    <cellStyle name="20% - Accent2 2 4 4 2" xfId="6582"/>
    <cellStyle name="20% - Accent2 2 4 5" xfId="2309"/>
    <cellStyle name="20% - Accent2 2 4 5 2" xfId="7648"/>
    <cellStyle name="20% - Accent2 2 4 6" xfId="3376"/>
    <cellStyle name="20% - Accent2 2 4 6 2" xfId="8715"/>
    <cellStyle name="20% - Accent2 2 4 7" xfId="4443"/>
    <cellStyle name="20% - Accent2 2 4 7 2" xfId="9782"/>
    <cellStyle name="20% - Accent2 2 4 8" xfId="5516"/>
    <cellStyle name="20% - Accent2 2 5" xfId="150"/>
    <cellStyle name="20% - Accent2 2 5 2" xfId="151"/>
    <cellStyle name="20% - Accent2 2 5 2 2" xfId="1242"/>
    <cellStyle name="20% - Accent2 2 5 2 2 2" xfId="6587"/>
    <cellStyle name="20% - Accent2 2 5 2 3" xfId="2314"/>
    <cellStyle name="20% - Accent2 2 5 2 3 2" xfId="7653"/>
    <cellStyle name="20% - Accent2 2 5 2 4" xfId="3381"/>
    <cellStyle name="20% - Accent2 2 5 2 4 2" xfId="8720"/>
    <cellStyle name="20% - Accent2 2 5 2 5" xfId="4448"/>
    <cellStyle name="20% - Accent2 2 5 2 5 2" xfId="9787"/>
    <cellStyle name="20% - Accent2 2 5 2 6" xfId="5521"/>
    <cellStyle name="20% - Accent2 2 5 3" xfId="1241"/>
    <cellStyle name="20% - Accent2 2 5 3 2" xfId="6586"/>
    <cellStyle name="20% - Accent2 2 5 4" xfId="2313"/>
    <cellStyle name="20% - Accent2 2 5 4 2" xfId="7652"/>
    <cellStyle name="20% - Accent2 2 5 5" xfId="3380"/>
    <cellStyle name="20% - Accent2 2 5 5 2" xfId="8719"/>
    <cellStyle name="20% - Accent2 2 5 6" xfId="4447"/>
    <cellStyle name="20% - Accent2 2 5 6 2" xfId="9786"/>
    <cellStyle name="20% - Accent2 2 5 7" xfId="5520"/>
    <cellStyle name="20% - Accent2 2 6" xfId="152"/>
    <cellStyle name="20% - Accent2 2 6 2" xfId="1243"/>
    <cellStyle name="20% - Accent2 2 6 2 2" xfId="6588"/>
    <cellStyle name="20% - Accent2 2 6 3" xfId="2315"/>
    <cellStyle name="20% - Accent2 2 6 3 2" xfId="7654"/>
    <cellStyle name="20% - Accent2 2 6 4" xfId="3382"/>
    <cellStyle name="20% - Accent2 2 6 4 2" xfId="8721"/>
    <cellStyle name="20% - Accent2 2 6 5" xfId="4449"/>
    <cellStyle name="20% - Accent2 2 6 5 2" xfId="9788"/>
    <cellStyle name="20% - Accent2 2 6 6" xfId="5522"/>
    <cellStyle name="20% - Accent2 2 7" xfId="1212"/>
    <cellStyle name="20% - Accent2 2 7 2" xfId="6557"/>
    <cellStyle name="20% - Accent2 2 8" xfId="2284"/>
    <cellStyle name="20% - Accent2 2 8 2" xfId="7623"/>
    <cellStyle name="20% - Accent2 2 9" xfId="3351"/>
    <cellStyle name="20% - Accent2 2 9 2" xfId="8690"/>
    <cellStyle name="20% - Accent2 3" xfId="153"/>
    <cellStyle name="20% - Accent2 3 10" xfId="5523"/>
    <cellStyle name="20% - Accent2 3 2" xfId="154"/>
    <cellStyle name="20% - Accent2 3 2 2" xfId="155"/>
    <cellStyle name="20% - Accent2 3 2 2 2" xfId="156"/>
    <cellStyle name="20% - Accent2 3 2 2 2 2" xfId="157"/>
    <cellStyle name="20% - Accent2 3 2 2 2 2 2" xfId="1248"/>
    <cellStyle name="20% - Accent2 3 2 2 2 2 2 2" xfId="6593"/>
    <cellStyle name="20% - Accent2 3 2 2 2 2 3" xfId="2320"/>
    <cellStyle name="20% - Accent2 3 2 2 2 2 3 2" xfId="7659"/>
    <cellStyle name="20% - Accent2 3 2 2 2 2 4" xfId="3387"/>
    <cellStyle name="20% - Accent2 3 2 2 2 2 4 2" xfId="8726"/>
    <cellStyle name="20% - Accent2 3 2 2 2 2 5" xfId="4454"/>
    <cellStyle name="20% - Accent2 3 2 2 2 2 5 2" xfId="9793"/>
    <cellStyle name="20% - Accent2 3 2 2 2 2 6" xfId="5527"/>
    <cellStyle name="20% - Accent2 3 2 2 2 3" xfId="1247"/>
    <cellStyle name="20% - Accent2 3 2 2 2 3 2" xfId="6592"/>
    <cellStyle name="20% - Accent2 3 2 2 2 4" xfId="2319"/>
    <cellStyle name="20% - Accent2 3 2 2 2 4 2" xfId="7658"/>
    <cellStyle name="20% - Accent2 3 2 2 2 5" xfId="3386"/>
    <cellStyle name="20% - Accent2 3 2 2 2 5 2" xfId="8725"/>
    <cellStyle name="20% - Accent2 3 2 2 2 6" xfId="4453"/>
    <cellStyle name="20% - Accent2 3 2 2 2 6 2" xfId="9792"/>
    <cellStyle name="20% - Accent2 3 2 2 2 7" xfId="5526"/>
    <cellStyle name="20% - Accent2 3 2 2 3" xfId="158"/>
    <cellStyle name="20% - Accent2 3 2 2 3 2" xfId="1249"/>
    <cellStyle name="20% - Accent2 3 2 2 3 2 2" xfId="6594"/>
    <cellStyle name="20% - Accent2 3 2 2 3 3" xfId="2321"/>
    <cellStyle name="20% - Accent2 3 2 2 3 3 2" xfId="7660"/>
    <cellStyle name="20% - Accent2 3 2 2 3 4" xfId="3388"/>
    <cellStyle name="20% - Accent2 3 2 2 3 4 2" xfId="8727"/>
    <cellStyle name="20% - Accent2 3 2 2 3 5" xfId="4455"/>
    <cellStyle name="20% - Accent2 3 2 2 3 5 2" xfId="9794"/>
    <cellStyle name="20% - Accent2 3 2 2 3 6" xfId="5528"/>
    <cellStyle name="20% - Accent2 3 2 2 4" xfId="1246"/>
    <cellStyle name="20% - Accent2 3 2 2 4 2" xfId="6591"/>
    <cellStyle name="20% - Accent2 3 2 2 5" xfId="2318"/>
    <cellStyle name="20% - Accent2 3 2 2 5 2" xfId="7657"/>
    <cellStyle name="20% - Accent2 3 2 2 6" xfId="3385"/>
    <cellStyle name="20% - Accent2 3 2 2 6 2" xfId="8724"/>
    <cellStyle name="20% - Accent2 3 2 2 7" xfId="4452"/>
    <cellStyle name="20% - Accent2 3 2 2 7 2" xfId="9791"/>
    <cellStyle name="20% - Accent2 3 2 2 8" xfId="5525"/>
    <cellStyle name="20% - Accent2 3 2 3" xfId="159"/>
    <cellStyle name="20% - Accent2 3 2 3 2" xfId="160"/>
    <cellStyle name="20% - Accent2 3 2 3 2 2" xfId="1251"/>
    <cellStyle name="20% - Accent2 3 2 3 2 2 2" xfId="6596"/>
    <cellStyle name="20% - Accent2 3 2 3 2 3" xfId="2323"/>
    <cellStyle name="20% - Accent2 3 2 3 2 3 2" xfId="7662"/>
    <cellStyle name="20% - Accent2 3 2 3 2 4" xfId="3390"/>
    <cellStyle name="20% - Accent2 3 2 3 2 4 2" xfId="8729"/>
    <cellStyle name="20% - Accent2 3 2 3 2 5" xfId="4457"/>
    <cellStyle name="20% - Accent2 3 2 3 2 5 2" xfId="9796"/>
    <cellStyle name="20% - Accent2 3 2 3 2 6" xfId="5530"/>
    <cellStyle name="20% - Accent2 3 2 3 3" xfId="1250"/>
    <cellStyle name="20% - Accent2 3 2 3 3 2" xfId="6595"/>
    <cellStyle name="20% - Accent2 3 2 3 4" xfId="2322"/>
    <cellStyle name="20% - Accent2 3 2 3 4 2" xfId="7661"/>
    <cellStyle name="20% - Accent2 3 2 3 5" xfId="3389"/>
    <cellStyle name="20% - Accent2 3 2 3 5 2" xfId="8728"/>
    <cellStyle name="20% - Accent2 3 2 3 6" xfId="4456"/>
    <cellStyle name="20% - Accent2 3 2 3 6 2" xfId="9795"/>
    <cellStyle name="20% - Accent2 3 2 3 7" xfId="5529"/>
    <cellStyle name="20% - Accent2 3 2 4" xfId="161"/>
    <cellStyle name="20% - Accent2 3 2 4 2" xfId="1252"/>
    <cellStyle name="20% - Accent2 3 2 4 2 2" xfId="6597"/>
    <cellStyle name="20% - Accent2 3 2 4 3" xfId="2324"/>
    <cellStyle name="20% - Accent2 3 2 4 3 2" xfId="7663"/>
    <cellStyle name="20% - Accent2 3 2 4 4" xfId="3391"/>
    <cellStyle name="20% - Accent2 3 2 4 4 2" xfId="8730"/>
    <cellStyle name="20% - Accent2 3 2 4 5" xfId="4458"/>
    <cellStyle name="20% - Accent2 3 2 4 5 2" xfId="9797"/>
    <cellStyle name="20% - Accent2 3 2 4 6" xfId="5531"/>
    <cellStyle name="20% - Accent2 3 2 5" xfId="1245"/>
    <cellStyle name="20% - Accent2 3 2 5 2" xfId="6590"/>
    <cellStyle name="20% - Accent2 3 2 6" xfId="2317"/>
    <cellStyle name="20% - Accent2 3 2 6 2" xfId="7656"/>
    <cellStyle name="20% - Accent2 3 2 7" xfId="3384"/>
    <cellStyle name="20% - Accent2 3 2 7 2" xfId="8723"/>
    <cellStyle name="20% - Accent2 3 2 8" xfId="4451"/>
    <cellStyle name="20% - Accent2 3 2 8 2" xfId="9790"/>
    <cellStyle name="20% - Accent2 3 2 9" xfId="5524"/>
    <cellStyle name="20% - Accent2 3 3" xfId="162"/>
    <cellStyle name="20% - Accent2 3 3 2" xfId="163"/>
    <cellStyle name="20% - Accent2 3 3 2 2" xfId="164"/>
    <cellStyle name="20% - Accent2 3 3 2 2 2" xfId="1255"/>
    <cellStyle name="20% - Accent2 3 3 2 2 2 2" xfId="6600"/>
    <cellStyle name="20% - Accent2 3 3 2 2 3" xfId="2327"/>
    <cellStyle name="20% - Accent2 3 3 2 2 3 2" xfId="7666"/>
    <cellStyle name="20% - Accent2 3 3 2 2 4" xfId="3394"/>
    <cellStyle name="20% - Accent2 3 3 2 2 4 2" xfId="8733"/>
    <cellStyle name="20% - Accent2 3 3 2 2 5" xfId="4461"/>
    <cellStyle name="20% - Accent2 3 3 2 2 5 2" xfId="9800"/>
    <cellStyle name="20% - Accent2 3 3 2 2 6" xfId="5534"/>
    <cellStyle name="20% - Accent2 3 3 2 3" xfId="1254"/>
    <cellStyle name="20% - Accent2 3 3 2 3 2" xfId="6599"/>
    <cellStyle name="20% - Accent2 3 3 2 4" xfId="2326"/>
    <cellStyle name="20% - Accent2 3 3 2 4 2" xfId="7665"/>
    <cellStyle name="20% - Accent2 3 3 2 5" xfId="3393"/>
    <cellStyle name="20% - Accent2 3 3 2 5 2" xfId="8732"/>
    <cellStyle name="20% - Accent2 3 3 2 6" xfId="4460"/>
    <cellStyle name="20% - Accent2 3 3 2 6 2" xfId="9799"/>
    <cellStyle name="20% - Accent2 3 3 2 7" xfId="5533"/>
    <cellStyle name="20% - Accent2 3 3 3" xfId="165"/>
    <cellStyle name="20% - Accent2 3 3 3 2" xfId="1256"/>
    <cellStyle name="20% - Accent2 3 3 3 2 2" xfId="6601"/>
    <cellStyle name="20% - Accent2 3 3 3 3" xfId="2328"/>
    <cellStyle name="20% - Accent2 3 3 3 3 2" xfId="7667"/>
    <cellStyle name="20% - Accent2 3 3 3 4" xfId="3395"/>
    <cellStyle name="20% - Accent2 3 3 3 4 2" xfId="8734"/>
    <cellStyle name="20% - Accent2 3 3 3 5" xfId="4462"/>
    <cellStyle name="20% - Accent2 3 3 3 5 2" xfId="9801"/>
    <cellStyle name="20% - Accent2 3 3 3 6" xfId="5535"/>
    <cellStyle name="20% - Accent2 3 3 4" xfId="1253"/>
    <cellStyle name="20% - Accent2 3 3 4 2" xfId="6598"/>
    <cellStyle name="20% - Accent2 3 3 5" xfId="2325"/>
    <cellStyle name="20% - Accent2 3 3 5 2" xfId="7664"/>
    <cellStyle name="20% - Accent2 3 3 6" xfId="3392"/>
    <cellStyle name="20% - Accent2 3 3 6 2" xfId="8731"/>
    <cellStyle name="20% - Accent2 3 3 7" xfId="4459"/>
    <cellStyle name="20% - Accent2 3 3 7 2" xfId="9798"/>
    <cellStyle name="20% - Accent2 3 3 8" xfId="5532"/>
    <cellStyle name="20% - Accent2 3 4" xfId="166"/>
    <cellStyle name="20% - Accent2 3 4 2" xfId="167"/>
    <cellStyle name="20% - Accent2 3 4 2 2" xfId="1258"/>
    <cellStyle name="20% - Accent2 3 4 2 2 2" xfId="6603"/>
    <cellStyle name="20% - Accent2 3 4 2 3" xfId="2330"/>
    <cellStyle name="20% - Accent2 3 4 2 3 2" xfId="7669"/>
    <cellStyle name="20% - Accent2 3 4 2 4" xfId="3397"/>
    <cellStyle name="20% - Accent2 3 4 2 4 2" xfId="8736"/>
    <cellStyle name="20% - Accent2 3 4 2 5" xfId="4464"/>
    <cellStyle name="20% - Accent2 3 4 2 5 2" xfId="9803"/>
    <cellStyle name="20% - Accent2 3 4 2 6" xfId="5537"/>
    <cellStyle name="20% - Accent2 3 4 3" xfId="1257"/>
    <cellStyle name="20% - Accent2 3 4 3 2" xfId="6602"/>
    <cellStyle name="20% - Accent2 3 4 4" xfId="2329"/>
    <cellStyle name="20% - Accent2 3 4 4 2" xfId="7668"/>
    <cellStyle name="20% - Accent2 3 4 5" xfId="3396"/>
    <cellStyle name="20% - Accent2 3 4 5 2" xfId="8735"/>
    <cellStyle name="20% - Accent2 3 4 6" xfId="4463"/>
    <cellStyle name="20% - Accent2 3 4 6 2" xfId="9802"/>
    <cellStyle name="20% - Accent2 3 4 7" xfId="5536"/>
    <cellStyle name="20% - Accent2 3 5" xfId="168"/>
    <cellStyle name="20% - Accent2 3 5 2" xfId="1259"/>
    <cellStyle name="20% - Accent2 3 5 2 2" xfId="6604"/>
    <cellStyle name="20% - Accent2 3 5 3" xfId="2331"/>
    <cellStyle name="20% - Accent2 3 5 3 2" xfId="7670"/>
    <cellStyle name="20% - Accent2 3 5 4" xfId="3398"/>
    <cellStyle name="20% - Accent2 3 5 4 2" xfId="8737"/>
    <cellStyle name="20% - Accent2 3 5 5" xfId="4465"/>
    <cellStyle name="20% - Accent2 3 5 5 2" xfId="9804"/>
    <cellStyle name="20% - Accent2 3 5 6" xfId="5538"/>
    <cellStyle name="20% - Accent2 3 6" xfId="1244"/>
    <cellStyle name="20% - Accent2 3 6 2" xfId="6589"/>
    <cellStyle name="20% - Accent2 3 7" xfId="2316"/>
    <cellStyle name="20% - Accent2 3 7 2" xfId="7655"/>
    <cellStyle name="20% - Accent2 3 8" xfId="3383"/>
    <cellStyle name="20% - Accent2 3 8 2" xfId="8722"/>
    <cellStyle name="20% - Accent2 3 9" xfId="4450"/>
    <cellStyle name="20% - Accent2 3 9 2" xfId="9789"/>
    <cellStyle name="20% - Accent2 4" xfId="169"/>
    <cellStyle name="20% - Accent2 4 2" xfId="170"/>
    <cellStyle name="20% - Accent2 4 2 2" xfId="171"/>
    <cellStyle name="20% - Accent2 4 2 2 2" xfId="172"/>
    <cellStyle name="20% - Accent2 4 2 2 2 2" xfId="1263"/>
    <cellStyle name="20% - Accent2 4 2 2 2 2 2" xfId="6608"/>
    <cellStyle name="20% - Accent2 4 2 2 2 3" xfId="2335"/>
    <cellStyle name="20% - Accent2 4 2 2 2 3 2" xfId="7674"/>
    <cellStyle name="20% - Accent2 4 2 2 2 4" xfId="3402"/>
    <cellStyle name="20% - Accent2 4 2 2 2 4 2" xfId="8741"/>
    <cellStyle name="20% - Accent2 4 2 2 2 5" xfId="4469"/>
    <cellStyle name="20% - Accent2 4 2 2 2 5 2" xfId="9808"/>
    <cellStyle name="20% - Accent2 4 2 2 2 6" xfId="5542"/>
    <cellStyle name="20% - Accent2 4 2 2 3" xfId="1262"/>
    <cellStyle name="20% - Accent2 4 2 2 3 2" xfId="6607"/>
    <cellStyle name="20% - Accent2 4 2 2 4" xfId="2334"/>
    <cellStyle name="20% - Accent2 4 2 2 4 2" xfId="7673"/>
    <cellStyle name="20% - Accent2 4 2 2 5" xfId="3401"/>
    <cellStyle name="20% - Accent2 4 2 2 5 2" xfId="8740"/>
    <cellStyle name="20% - Accent2 4 2 2 6" xfId="4468"/>
    <cellStyle name="20% - Accent2 4 2 2 6 2" xfId="9807"/>
    <cellStyle name="20% - Accent2 4 2 2 7" xfId="5541"/>
    <cellStyle name="20% - Accent2 4 2 3" xfId="173"/>
    <cellStyle name="20% - Accent2 4 2 3 2" xfId="1264"/>
    <cellStyle name="20% - Accent2 4 2 3 2 2" xfId="6609"/>
    <cellStyle name="20% - Accent2 4 2 3 3" xfId="2336"/>
    <cellStyle name="20% - Accent2 4 2 3 3 2" xfId="7675"/>
    <cellStyle name="20% - Accent2 4 2 3 4" xfId="3403"/>
    <cellStyle name="20% - Accent2 4 2 3 4 2" xfId="8742"/>
    <cellStyle name="20% - Accent2 4 2 3 5" xfId="4470"/>
    <cellStyle name="20% - Accent2 4 2 3 5 2" xfId="9809"/>
    <cellStyle name="20% - Accent2 4 2 3 6" xfId="5543"/>
    <cellStyle name="20% - Accent2 4 2 4" xfId="1261"/>
    <cellStyle name="20% - Accent2 4 2 4 2" xfId="6606"/>
    <cellStyle name="20% - Accent2 4 2 5" xfId="2333"/>
    <cellStyle name="20% - Accent2 4 2 5 2" xfId="7672"/>
    <cellStyle name="20% - Accent2 4 2 6" xfId="3400"/>
    <cellStyle name="20% - Accent2 4 2 6 2" xfId="8739"/>
    <cellStyle name="20% - Accent2 4 2 7" xfId="4467"/>
    <cellStyle name="20% - Accent2 4 2 7 2" xfId="9806"/>
    <cellStyle name="20% - Accent2 4 2 8" xfId="5540"/>
    <cellStyle name="20% - Accent2 4 3" xfId="174"/>
    <cellStyle name="20% - Accent2 4 3 2" xfId="175"/>
    <cellStyle name="20% - Accent2 4 3 2 2" xfId="1266"/>
    <cellStyle name="20% - Accent2 4 3 2 2 2" xfId="6611"/>
    <cellStyle name="20% - Accent2 4 3 2 3" xfId="2338"/>
    <cellStyle name="20% - Accent2 4 3 2 3 2" xfId="7677"/>
    <cellStyle name="20% - Accent2 4 3 2 4" xfId="3405"/>
    <cellStyle name="20% - Accent2 4 3 2 4 2" xfId="8744"/>
    <cellStyle name="20% - Accent2 4 3 2 5" xfId="4472"/>
    <cellStyle name="20% - Accent2 4 3 2 5 2" xfId="9811"/>
    <cellStyle name="20% - Accent2 4 3 2 6" xfId="5545"/>
    <cellStyle name="20% - Accent2 4 3 3" xfId="1265"/>
    <cellStyle name="20% - Accent2 4 3 3 2" xfId="6610"/>
    <cellStyle name="20% - Accent2 4 3 4" xfId="2337"/>
    <cellStyle name="20% - Accent2 4 3 4 2" xfId="7676"/>
    <cellStyle name="20% - Accent2 4 3 5" xfId="3404"/>
    <cellStyle name="20% - Accent2 4 3 5 2" xfId="8743"/>
    <cellStyle name="20% - Accent2 4 3 6" xfId="4471"/>
    <cellStyle name="20% - Accent2 4 3 6 2" xfId="9810"/>
    <cellStyle name="20% - Accent2 4 3 7" xfId="5544"/>
    <cellStyle name="20% - Accent2 4 4" xfId="176"/>
    <cellStyle name="20% - Accent2 4 4 2" xfId="1267"/>
    <cellStyle name="20% - Accent2 4 4 2 2" xfId="6612"/>
    <cellStyle name="20% - Accent2 4 4 3" xfId="2339"/>
    <cellStyle name="20% - Accent2 4 4 3 2" xfId="7678"/>
    <cellStyle name="20% - Accent2 4 4 4" xfId="3406"/>
    <cellStyle name="20% - Accent2 4 4 4 2" xfId="8745"/>
    <cellStyle name="20% - Accent2 4 4 5" xfId="4473"/>
    <cellStyle name="20% - Accent2 4 4 5 2" xfId="9812"/>
    <cellStyle name="20% - Accent2 4 4 6" xfId="5546"/>
    <cellStyle name="20% - Accent2 4 5" xfId="1260"/>
    <cellStyle name="20% - Accent2 4 5 2" xfId="6605"/>
    <cellStyle name="20% - Accent2 4 6" xfId="2332"/>
    <cellStyle name="20% - Accent2 4 6 2" xfId="7671"/>
    <cellStyle name="20% - Accent2 4 7" xfId="3399"/>
    <cellStyle name="20% - Accent2 4 7 2" xfId="8738"/>
    <cellStyle name="20% - Accent2 4 8" xfId="4466"/>
    <cellStyle name="20% - Accent2 4 8 2" xfId="9805"/>
    <cellStyle name="20% - Accent2 4 9" xfId="5539"/>
    <cellStyle name="20% - Accent2 5" xfId="177"/>
    <cellStyle name="20% - Accent2 5 2" xfId="178"/>
    <cellStyle name="20% - Accent2 5 2 2" xfId="179"/>
    <cellStyle name="20% - Accent2 5 2 2 2" xfId="1270"/>
    <cellStyle name="20% - Accent2 5 2 2 2 2" xfId="6615"/>
    <cellStyle name="20% - Accent2 5 2 2 3" xfId="2342"/>
    <cellStyle name="20% - Accent2 5 2 2 3 2" xfId="7681"/>
    <cellStyle name="20% - Accent2 5 2 2 4" xfId="3409"/>
    <cellStyle name="20% - Accent2 5 2 2 4 2" xfId="8748"/>
    <cellStyle name="20% - Accent2 5 2 2 5" xfId="4476"/>
    <cellStyle name="20% - Accent2 5 2 2 5 2" xfId="9815"/>
    <cellStyle name="20% - Accent2 5 2 2 6" xfId="5549"/>
    <cellStyle name="20% - Accent2 5 2 3" xfId="1269"/>
    <cellStyle name="20% - Accent2 5 2 3 2" xfId="6614"/>
    <cellStyle name="20% - Accent2 5 2 4" xfId="2341"/>
    <cellStyle name="20% - Accent2 5 2 4 2" xfId="7680"/>
    <cellStyle name="20% - Accent2 5 2 5" xfId="3408"/>
    <cellStyle name="20% - Accent2 5 2 5 2" xfId="8747"/>
    <cellStyle name="20% - Accent2 5 2 6" xfId="4475"/>
    <cellStyle name="20% - Accent2 5 2 6 2" xfId="9814"/>
    <cellStyle name="20% - Accent2 5 2 7" xfId="5548"/>
    <cellStyle name="20% - Accent2 5 3" xfId="180"/>
    <cellStyle name="20% - Accent2 5 3 2" xfId="1271"/>
    <cellStyle name="20% - Accent2 5 3 2 2" xfId="6616"/>
    <cellStyle name="20% - Accent2 5 3 3" xfId="2343"/>
    <cellStyle name="20% - Accent2 5 3 3 2" xfId="7682"/>
    <cellStyle name="20% - Accent2 5 3 4" xfId="3410"/>
    <cellStyle name="20% - Accent2 5 3 4 2" xfId="8749"/>
    <cellStyle name="20% - Accent2 5 3 5" xfId="4477"/>
    <cellStyle name="20% - Accent2 5 3 5 2" xfId="9816"/>
    <cellStyle name="20% - Accent2 5 3 6" xfId="5550"/>
    <cellStyle name="20% - Accent2 5 4" xfId="1268"/>
    <cellStyle name="20% - Accent2 5 4 2" xfId="6613"/>
    <cellStyle name="20% - Accent2 5 5" xfId="2340"/>
    <cellStyle name="20% - Accent2 5 5 2" xfId="7679"/>
    <cellStyle name="20% - Accent2 5 6" xfId="3407"/>
    <cellStyle name="20% - Accent2 5 6 2" xfId="8746"/>
    <cellStyle name="20% - Accent2 5 7" xfId="4474"/>
    <cellStyle name="20% - Accent2 5 7 2" xfId="9813"/>
    <cellStyle name="20% - Accent2 5 8" xfId="5547"/>
    <cellStyle name="20% - Accent2 6" xfId="181"/>
    <cellStyle name="20% - Accent2 6 2" xfId="182"/>
    <cellStyle name="20% - Accent2 6 2 2" xfId="1273"/>
    <cellStyle name="20% - Accent2 6 2 2 2" xfId="6618"/>
    <cellStyle name="20% - Accent2 6 2 3" xfId="2345"/>
    <cellStyle name="20% - Accent2 6 2 3 2" xfId="7684"/>
    <cellStyle name="20% - Accent2 6 2 4" xfId="3412"/>
    <cellStyle name="20% - Accent2 6 2 4 2" xfId="8751"/>
    <cellStyle name="20% - Accent2 6 2 5" xfId="4479"/>
    <cellStyle name="20% - Accent2 6 2 5 2" xfId="9818"/>
    <cellStyle name="20% - Accent2 6 2 6" xfId="5552"/>
    <cellStyle name="20% - Accent2 6 3" xfId="1272"/>
    <cellStyle name="20% - Accent2 6 3 2" xfId="6617"/>
    <cellStyle name="20% - Accent2 6 4" xfId="2344"/>
    <cellStyle name="20% - Accent2 6 4 2" xfId="7683"/>
    <cellStyle name="20% - Accent2 6 5" xfId="3411"/>
    <cellStyle name="20% - Accent2 6 5 2" xfId="8750"/>
    <cellStyle name="20% - Accent2 6 6" xfId="4478"/>
    <cellStyle name="20% - Accent2 6 6 2" xfId="9817"/>
    <cellStyle name="20% - Accent2 6 7" xfId="5551"/>
    <cellStyle name="20% - Accent2 7" xfId="183"/>
    <cellStyle name="20% - Accent2 7 2" xfId="1274"/>
    <cellStyle name="20% - Accent2 7 2 2" xfId="6619"/>
    <cellStyle name="20% - Accent2 7 3" xfId="2346"/>
    <cellStyle name="20% - Accent2 7 3 2" xfId="7685"/>
    <cellStyle name="20% - Accent2 7 4" xfId="3413"/>
    <cellStyle name="20% - Accent2 7 4 2" xfId="8752"/>
    <cellStyle name="20% - Accent2 7 5" xfId="4480"/>
    <cellStyle name="20% - Accent2 7 5 2" xfId="9819"/>
    <cellStyle name="20% - Accent2 7 6" xfId="5553"/>
    <cellStyle name="20% - Accent2 8" xfId="1093"/>
    <cellStyle name="20% - Accent2 8 2" xfId="2174"/>
    <cellStyle name="20% - Accent2 8 2 2" xfId="7516"/>
    <cellStyle name="20% - Accent2 8 3" xfId="3243"/>
    <cellStyle name="20% - Accent2 8 3 2" xfId="8582"/>
    <cellStyle name="20% - Accent2 8 4" xfId="4310"/>
    <cellStyle name="20% - Accent2 8 4 2" xfId="9649"/>
    <cellStyle name="20% - Accent2 8 5" xfId="5377"/>
    <cellStyle name="20% - Accent2 8 5 2" xfId="10716"/>
    <cellStyle name="20% - Accent2 8 6" xfId="6450"/>
    <cellStyle name="20% - Accent2 9" xfId="1114"/>
    <cellStyle name="20% - Accent2 9 2" xfId="2192"/>
    <cellStyle name="20% - Accent2 9 2 2" xfId="7531"/>
    <cellStyle name="20% - Accent2 9 3" xfId="3258"/>
    <cellStyle name="20% - Accent2 9 3 2" xfId="8597"/>
    <cellStyle name="20% - Accent2 9 4" xfId="4325"/>
    <cellStyle name="20% - Accent2 9 4 2" xfId="9664"/>
    <cellStyle name="20% - Accent2 9 5" xfId="5392"/>
    <cellStyle name="20% - Accent2 9 5 2" xfId="10731"/>
    <cellStyle name="20% - Accent2 9 6" xfId="6465"/>
    <cellStyle name="20% - Accent3" xfId="26" builtinId="38" customBuiltin="1"/>
    <cellStyle name="20% - Accent3 10" xfId="1133"/>
    <cellStyle name="20% - Accent3 10 2" xfId="6484"/>
    <cellStyle name="20% - Accent3 11" xfId="2211"/>
    <cellStyle name="20% - Accent3 11 2" xfId="7550"/>
    <cellStyle name="20% - Accent3 12" xfId="3278"/>
    <cellStyle name="20% - Accent3 12 2" xfId="8617"/>
    <cellStyle name="20% - Accent3 13" xfId="4345"/>
    <cellStyle name="20% - Accent3 13 2" xfId="9684"/>
    <cellStyle name="20% - Accent3 14" xfId="5413"/>
    <cellStyle name="20% - Accent3 2" xfId="184"/>
    <cellStyle name="20% - Accent3 2 10" xfId="4481"/>
    <cellStyle name="20% - Accent3 2 10 2" xfId="9820"/>
    <cellStyle name="20% - Accent3 2 11" xfId="5554"/>
    <cellStyle name="20% - Accent3 2 2" xfId="185"/>
    <cellStyle name="20% - Accent3 2 2 10" xfId="5555"/>
    <cellStyle name="20% - Accent3 2 2 2" xfId="186"/>
    <cellStyle name="20% - Accent3 2 2 2 2" xfId="187"/>
    <cellStyle name="20% - Accent3 2 2 2 2 2" xfId="188"/>
    <cellStyle name="20% - Accent3 2 2 2 2 2 2" xfId="189"/>
    <cellStyle name="20% - Accent3 2 2 2 2 2 2 2" xfId="1280"/>
    <cellStyle name="20% - Accent3 2 2 2 2 2 2 2 2" xfId="6625"/>
    <cellStyle name="20% - Accent3 2 2 2 2 2 2 3" xfId="2352"/>
    <cellStyle name="20% - Accent3 2 2 2 2 2 2 3 2" xfId="7691"/>
    <cellStyle name="20% - Accent3 2 2 2 2 2 2 4" xfId="3419"/>
    <cellStyle name="20% - Accent3 2 2 2 2 2 2 4 2" xfId="8758"/>
    <cellStyle name="20% - Accent3 2 2 2 2 2 2 5" xfId="4486"/>
    <cellStyle name="20% - Accent3 2 2 2 2 2 2 5 2" xfId="9825"/>
    <cellStyle name="20% - Accent3 2 2 2 2 2 2 6" xfId="5559"/>
    <cellStyle name="20% - Accent3 2 2 2 2 2 3" xfId="1279"/>
    <cellStyle name="20% - Accent3 2 2 2 2 2 3 2" xfId="6624"/>
    <cellStyle name="20% - Accent3 2 2 2 2 2 4" xfId="2351"/>
    <cellStyle name="20% - Accent3 2 2 2 2 2 4 2" xfId="7690"/>
    <cellStyle name="20% - Accent3 2 2 2 2 2 5" xfId="3418"/>
    <cellStyle name="20% - Accent3 2 2 2 2 2 5 2" xfId="8757"/>
    <cellStyle name="20% - Accent3 2 2 2 2 2 6" xfId="4485"/>
    <cellStyle name="20% - Accent3 2 2 2 2 2 6 2" xfId="9824"/>
    <cellStyle name="20% - Accent3 2 2 2 2 2 7" xfId="5558"/>
    <cellStyle name="20% - Accent3 2 2 2 2 3" xfId="190"/>
    <cellStyle name="20% - Accent3 2 2 2 2 3 2" xfId="1281"/>
    <cellStyle name="20% - Accent3 2 2 2 2 3 2 2" xfId="6626"/>
    <cellStyle name="20% - Accent3 2 2 2 2 3 3" xfId="2353"/>
    <cellStyle name="20% - Accent3 2 2 2 2 3 3 2" xfId="7692"/>
    <cellStyle name="20% - Accent3 2 2 2 2 3 4" xfId="3420"/>
    <cellStyle name="20% - Accent3 2 2 2 2 3 4 2" xfId="8759"/>
    <cellStyle name="20% - Accent3 2 2 2 2 3 5" xfId="4487"/>
    <cellStyle name="20% - Accent3 2 2 2 2 3 5 2" xfId="9826"/>
    <cellStyle name="20% - Accent3 2 2 2 2 3 6" xfId="5560"/>
    <cellStyle name="20% - Accent3 2 2 2 2 4" xfId="1278"/>
    <cellStyle name="20% - Accent3 2 2 2 2 4 2" xfId="6623"/>
    <cellStyle name="20% - Accent3 2 2 2 2 5" xfId="2350"/>
    <cellStyle name="20% - Accent3 2 2 2 2 5 2" xfId="7689"/>
    <cellStyle name="20% - Accent3 2 2 2 2 6" xfId="3417"/>
    <cellStyle name="20% - Accent3 2 2 2 2 6 2" xfId="8756"/>
    <cellStyle name="20% - Accent3 2 2 2 2 7" xfId="4484"/>
    <cellStyle name="20% - Accent3 2 2 2 2 7 2" xfId="9823"/>
    <cellStyle name="20% - Accent3 2 2 2 2 8" xfId="5557"/>
    <cellStyle name="20% - Accent3 2 2 2 3" xfId="191"/>
    <cellStyle name="20% - Accent3 2 2 2 3 2" xfId="192"/>
    <cellStyle name="20% - Accent3 2 2 2 3 2 2" xfId="1283"/>
    <cellStyle name="20% - Accent3 2 2 2 3 2 2 2" xfId="6628"/>
    <cellStyle name="20% - Accent3 2 2 2 3 2 3" xfId="2355"/>
    <cellStyle name="20% - Accent3 2 2 2 3 2 3 2" xfId="7694"/>
    <cellStyle name="20% - Accent3 2 2 2 3 2 4" xfId="3422"/>
    <cellStyle name="20% - Accent3 2 2 2 3 2 4 2" xfId="8761"/>
    <cellStyle name="20% - Accent3 2 2 2 3 2 5" xfId="4489"/>
    <cellStyle name="20% - Accent3 2 2 2 3 2 5 2" xfId="9828"/>
    <cellStyle name="20% - Accent3 2 2 2 3 2 6" xfId="5562"/>
    <cellStyle name="20% - Accent3 2 2 2 3 3" xfId="1282"/>
    <cellStyle name="20% - Accent3 2 2 2 3 3 2" xfId="6627"/>
    <cellStyle name="20% - Accent3 2 2 2 3 4" xfId="2354"/>
    <cellStyle name="20% - Accent3 2 2 2 3 4 2" xfId="7693"/>
    <cellStyle name="20% - Accent3 2 2 2 3 5" xfId="3421"/>
    <cellStyle name="20% - Accent3 2 2 2 3 5 2" xfId="8760"/>
    <cellStyle name="20% - Accent3 2 2 2 3 6" xfId="4488"/>
    <cellStyle name="20% - Accent3 2 2 2 3 6 2" xfId="9827"/>
    <cellStyle name="20% - Accent3 2 2 2 3 7" xfId="5561"/>
    <cellStyle name="20% - Accent3 2 2 2 4" xfId="193"/>
    <cellStyle name="20% - Accent3 2 2 2 4 2" xfId="1284"/>
    <cellStyle name="20% - Accent3 2 2 2 4 2 2" xfId="6629"/>
    <cellStyle name="20% - Accent3 2 2 2 4 3" xfId="2356"/>
    <cellStyle name="20% - Accent3 2 2 2 4 3 2" xfId="7695"/>
    <cellStyle name="20% - Accent3 2 2 2 4 4" xfId="3423"/>
    <cellStyle name="20% - Accent3 2 2 2 4 4 2" xfId="8762"/>
    <cellStyle name="20% - Accent3 2 2 2 4 5" xfId="4490"/>
    <cellStyle name="20% - Accent3 2 2 2 4 5 2" xfId="9829"/>
    <cellStyle name="20% - Accent3 2 2 2 4 6" xfId="5563"/>
    <cellStyle name="20% - Accent3 2 2 2 5" xfId="1277"/>
    <cellStyle name="20% - Accent3 2 2 2 5 2" xfId="6622"/>
    <cellStyle name="20% - Accent3 2 2 2 6" xfId="2349"/>
    <cellStyle name="20% - Accent3 2 2 2 6 2" xfId="7688"/>
    <cellStyle name="20% - Accent3 2 2 2 7" xfId="3416"/>
    <cellStyle name="20% - Accent3 2 2 2 7 2" xfId="8755"/>
    <cellStyle name="20% - Accent3 2 2 2 8" xfId="4483"/>
    <cellStyle name="20% - Accent3 2 2 2 8 2" xfId="9822"/>
    <cellStyle name="20% - Accent3 2 2 2 9" xfId="5556"/>
    <cellStyle name="20% - Accent3 2 2 3" xfId="194"/>
    <cellStyle name="20% - Accent3 2 2 3 2" xfId="195"/>
    <cellStyle name="20% - Accent3 2 2 3 2 2" xfId="196"/>
    <cellStyle name="20% - Accent3 2 2 3 2 2 2" xfId="1287"/>
    <cellStyle name="20% - Accent3 2 2 3 2 2 2 2" xfId="6632"/>
    <cellStyle name="20% - Accent3 2 2 3 2 2 3" xfId="2359"/>
    <cellStyle name="20% - Accent3 2 2 3 2 2 3 2" xfId="7698"/>
    <cellStyle name="20% - Accent3 2 2 3 2 2 4" xfId="3426"/>
    <cellStyle name="20% - Accent3 2 2 3 2 2 4 2" xfId="8765"/>
    <cellStyle name="20% - Accent3 2 2 3 2 2 5" xfId="4493"/>
    <cellStyle name="20% - Accent3 2 2 3 2 2 5 2" xfId="9832"/>
    <cellStyle name="20% - Accent3 2 2 3 2 2 6" xfId="5566"/>
    <cellStyle name="20% - Accent3 2 2 3 2 3" xfId="1286"/>
    <cellStyle name="20% - Accent3 2 2 3 2 3 2" xfId="6631"/>
    <cellStyle name="20% - Accent3 2 2 3 2 4" xfId="2358"/>
    <cellStyle name="20% - Accent3 2 2 3 2 4 2" xfId="7697"/>
    <cellStyle name="20% - Accent3 2 2 3 2 5" xfId="3425"/>
    <cellStyle name="20% - Accent3 2 2 3 2 5 2" xfId="8764"/>
    <cellStyle name="20% - Accent3 2 2 3 2 6" xfId="4492"/>
    <cellStyle name="20% - Accent3 2 2 3 2 6 2" xfId="9831"/>
    <cellStyle name="20% - Accent3 2 2 3 2 7" xfId="5565"/>
    <cellStyle name="20% - Accent3 2 2 3 3" xfId="197"/>
    <cellStyle name="20% - Accent3 2 2 3 3 2" xfId="1288"/>
    <cellStyle name="20% - Accent3 2 2 3 3 2 2" xfId="6633"/>
    <cellStyle name="20% - Accent3 2 2 3 3 3" xfId="2360"/>
    <cellStyle name="20% - Accent3 2 2 3 3 3 2" xfId="7699"/>
    <cellStyle name="20% - Accent3 2 2 3 3 4" xfId="3427"/>
    <cellStyle name="20% - Accent3 2 2 3 3 4 2" xfId="8766"/>
    <cellStyle name="20% - Accent3 2 2 3 3 5" xfId="4494"/>
    <cellStyle name="20% - Accent3 2 2 3 3 5 2" xfId="9833"/>
    <cellStyle name="20% - Accent3 2 2 3 3 6" xfId="5567"/>
    <cellStyle name="20% - Accent3 2 2 3 4" xfId="1285"/>
    <cellStyle name="20% - Accent3 2 2 3 4 2" xfId="6630"/>
    <cellStyle name="20% - Accent3 2 2 3 5" xfId="2357"/>
    <cellStyle name="20% - Accent3 2 2 3 5 2" xfId="7696"/>
    <cellStyle name="20% - Accent3 2 2 3 6" xfId="3424"/>
    <cellStyle name="20% - Accent3 2 2 3 6 2" xfId="8763"/>
    <cellStyle name="20% - Accent3 2 2 3 7" xfId="4491"/>
    <cellStyle name="20% - Accent3 2 2 3 7 2" xfId="9830"/>
    <cellStyle name="20% - Accent3 2 2 3 8" xfId="5564"/>
    <cellStyle name="20% - Accent3 2 2 4" xfId="198"/>
    <cellStyle name="20% - Accent3 2 2 4 2" xfId="199"/>
    <cellStyle name="20% - Accent3 2 2 4 2 2" xfId="1290"/>
    <cellStyle name="20% - Accent3 2 2 4 2 2 2" xfId="6635"/>
    <cellStyle name="20% - Accent3 2 2 4 2 3" xfId="2362"/>
    <cellStyle name="20% - Accent3 2 2 4 2 3 2" xfId="7701"/>
    <cellStyle name="20% - Accent3 2 2 4 2 4" xfId="3429"/>
    <cellStyle name="20% - Accent3 2 2 4 2 4 2" xfId="8768"/>
    <cellStyle name="20% - Accent3 2 2 4 2 5" xfId="4496"/>
    <cellStyle name="20% - Accent3 2 2 4 2 5 2" xfId="9835"/>
    <cellStyle name="20% - Accent3 2 2 4 2 6" xfId="5569"/>
    <cellStyle name="20% - Accent3 2 2 4 3" xfId="1289"/>
    <cellStyle name="20% - Accent3 2 2 4 3 2" xfId="6634"/>
    <cellStyle name="20% - Accent3 2 2 4 4" xfId="2361"/>
    <cellStyle name="20% - Accent3 2 2 4 4 2" xfId="7700"/>
    <cellStyle name="20% - Accent3 2 2 4 5" xfId="3428"/>
    <cellStyle name="20% - Accent3 2 2 4 5 2" xfId="8767"/>
    <cellStyle name="20% - Accent3 2 2 4 6" xfId="4495"/>
    <cellStyle name="20% - Accent3 2 2 4 6 2" xfId="9834"/>
    <cellStyle name="20% - Accent3 2 2 4 7" xfId="5568"/>
    <cellStyle name="20% - Accent3 2 2 5" xfId="200"/>
    <cellStyle name="20% - Accent3 2 2 5 2" xfId="1291"/>
    <cellStyle name="20% - Accent3 2 2 5 2 2" xfId="6636"/>
    <cellStyle name="20% - Accent3 2 2 5 3" xfId="2363"/>
    <cellStyle name="20% - Accent3 2 2 5 3 2" xfId="7702"/>
    <cellStyle name="20% - Accent3 2 2 5 4" xfId="3430"/>
    <cellStyle name="20% - Accent3 2 2 5 4 2" xfId="8769"/>
    <cellStyle name="20% - Accent3 2 2 5 5" xfId="4497"/>
    <cellStyle name="20% - Accent3 2 2 5 5 2" xfId="9836"/>
    <cellStyle name="20% - Accent3 2 2 5 6" xfId="5570"/>
    <cellStyle name="20% - Accent3 2 2 6" xfId="1276"/>
    <cellStyle name="20% - Accent3 2 2 6 2" xfId="6621"/>
    <cellStyle name="20% - Accent3 2 2 7" xfId="2348"/>
    <cellStyle name="20% - Accent3 2 2 7 2" xfId="7687"/>
    <cellStyle name="20% - Accent3 2 2 8" xfId="3415"/>
    <cellStyle name="20% - Accent3 2 2 8 2" xfId="8754"/>
    <cellStyle name="20% - Accent3 2 2 9" xfId="4482"/>
    <cellStyle name="20% - Accent3 2 2 9 2" xfId="9821"/>
    <cellStyle name="20% - Accent3 2 3" xfId="201"/>
    <cellStyle name="20% - Accent3 2 3 2" xfId="202"/>
    <cellStyle name="20% - Accent3 2 3 2 2" xfId="203"/>
    <cellStyle name="20% - Accent3 2 3 2 2 2" xfId="204"/>
    <cellStyle name="20% - Accent3 2 3 2 2 2 2" xfId="1295"/>
    <cellStyle name="20% - Accent3 2 3 2 2 2 2 2" xfId="6640"/>
    <cellStyle name="20% - Accent3 2 3 2 2 2 3" xfId="2367"/>
    <cellStyle name="20% - Accent3 2 3 2 2 2 3 2" xfId="7706"/>
    <cellStyle name="20% - Accent3 2 3 2 2 2 4" xfId="3434"/>
    <cellStyle name="20% - Accent3 2 3 2 2 2 4 2" xfId="8773"/>
    <cellStyle name="20% - Accent3 2 3 2 2 2 5" xfId="4501"/>
    <cellStyle name="20% - Accent3 2 3 2 2 2 5 2" xfId="9840"/>
    <cellStyle name="20% - Accent3 2 3 2 2 2 6" xfId="5574"/>
    <cellStyle name="20% - Accent3 2 3 2 2 3" xfId="1294"/>
    <cellStyle name="20% - Accent3 2 3 2 2 3 2" xfId="6639"/>
    <cellStyle name="20% - Accent3 2 3 2 2 4" xfId="2366"/>
    <cellStyle name="20% - Accent3 2 3 2 2 4 2" xfId="7705"/>
    <cellStyle name="20% - Accent3 2 3 2 2 5" xfId="3433"/>
    <cellStyle name="20% - Accent3 2 3 2 2 5 2" xfId="8772"/>
    <cellStyle name="20% - Accent3 2 3 2 2 6" xfId="4500"/>
    <cellStyle name="20% - Accent3 2 3 2 2 6 2" xfId="9839"/>
    <cellStyle name="20% - Accent3 2 3 2 2 7" xfId="5573"/>
    <cellStyle name="20% - Accent3 2 3 2 3" xfId="205"/>
    <cellStyle name="20% - Accent3 2 3 2 3 2" xfId="1296"/>
    <cellStyle name="20% - Accent3 2 3 2 3 2 2" xfId="6641"/>
    <cellStyle name="20% - Accent3 2 3 2 3 3" xfId="2368"/>
    <cellStyle name="20% - Accent3 2 3 2 3 3 2" xfId="7707"/>
    <cellStyle name="20% - Accent3 2 3 2 3 4" xfId="3435"/>
    <cellStyle name="20% - Accent3 2 3 2 3 4 2" xfId="8774"/>
    <cellStyle name="20% - Accent3 2 3 2 3 5" xfId="4502"/>
    <cellStyle name="20% - Accent3 2 3 2 3 5 2" xfId="9841"/>
    <cellStyle name="20% - Accent3 2 3 2 3 6" xfId="5575"/>
    <cellStyle name="20% - Accent3 2 3 2 4" xfId="1293"/>
    <cellStyle name="20% - Accent3 2 3 2 4 2" xfId="6638"/>
    <cellStyle name="20% - Accent3 2 3 2 5" xfId="2365"/>
    <cellStyle name="20% - Accent3 2 3 2 5 2" xfId="7704"/>
    <cellStyle name="20% - Accent3 2 3 2 6" xfId="3432"/>
    <cellStyle name="20% - Accent3 2 3 2 6 2" xfId="8771"/>
    <cellStyle name="20% - Accent3 2 3 2 7" xfId="4499"/>
    <cellStyle name="20% - Accent3 2 3 2 7 2" xfId="9838"/>
    <cellStyle name="20% - Accent3 2 3 2 8" xfId="5572"/>
    <cellStyle name="20% - Accent3 2 3 3" xfId="206"/>
    <cellStyle name="20% - Accent3 2 3 3 2" xfId="207"/>
    <cellStyle name="20% - Accent3 2 3 3 2 2" xfId="1298"/>
    <cellStyle name="20% - Accent3 2 3 3 2 2 2" xfId="6643"/>
    <cellStyle name="20% - Accent3 2 3 3 2 3" xfId="2370"/>
    <cellStyle name="20% - Accent3 2 3 3 2 3 2" xfId="7709"/>
    <cellStyle name="20% - Accent3 2 3 3 2 4" xfId="3437"/>
    <cellStyle name="20% - Accent3 2 3 3 2 4 2" xfId="8776"/>
    <cellStyle name="20% - Accent3 2 3 3 2 5" xfId="4504"/>
    <cellStyle name="20% - Accent3 2 3 3 2 5 2" xfId="9843"/>
    <cellStyle name="20% - Accent3 2 3 3 2 6" xfId="5577"/>
    <cellStyle name="20% - Accent3 2 3 3 3" xfId="1297"/>
    <cellStyle name="20% - Accent3 2 3 3 3 2" xfId="6642"/>
    <cellStyle name="20% - Accent3 2 3 3 4" xfId="2369"/>
    <cellStyle name="20% - Accent3 2 3 3 4 2" xfId="7708"/>
    <cellStyle name="20% - Accent3 2 3 3 5" xfId="3436"/>
    <cellStyle name="20% - Accent3 2 3 3 5 2" xfId="8775"/>
    <cellStyle name="20% - Accent3 2 3 3 6" xfId="4503"/>
    <cellStyle name="20% - Accent3 2 3 3 6 2" xfId="9842"/>
    <cellStyle name="20% - Accent3 2 3 3 7" xfId="5576"/>
    <cellStyle name="20% - Accent3 2 3 4" xfId="208"/>
    <cellStyle name="20% - Accent3 2 3 4 2" xfId="1299"/>
    <cellStyle name="20% - Accent3 2 3 4 2 2" xfId="6644"/>
    <cellStyle name="20% - Accent3 2 3 4 3" xfId="2371"/>
    <cellStyle name="20% - Accent3 2 3 4 3 2" xfId="7710"/>
    <cellStyle name="20% - Accent3 2 3 4 4" xfId="3438"/>
    <cellStyle name="20% - Accent3 2 3 4 4 2" xfId="8777"/>
    <cellStyle name="20% - Accent3 2 3 4 5" xfId="4505"/>
    <cellStyle name="20% - Accent3 2 3 4 5 2" xfId="9844"/>
    <cellStyle name="20% - Accent3 2 3 4 6" xfId="5578"/>
    <cellStyle name="20% - Accent3 2 3 5" xfId="1292"/>
    <cellStyle name="20% - Accent3 2 3 5 2" xfId="6637"/>
    <cellStyle name="20% - Accent3 2 3 6" xfId="2364"/>
    <cellStyle name="20% - Accent3 2 3 6 2" xfId="7703"/>
    <cellStyle name="20% - Accent3 2 3 7" xfId="3431"/>
    <cellStyle name="20% - Accent3 2 3 7 2" xfId="8770"/>
    <cellStyle name="20% - Accent3 2 3 8" xfId="4498"/>
    <cellStyle name="20% - Accent3 2 3 8 2" xfId="9837"/>
    <cellStyle name="20% - Accent3 2 3 9" xfId="5571"/>
    <cellStyle name="20% - Accent3 2 4" xfId="209"/>
    <cellStyle name="20% - Accent3 2 4 2" xfId="210"/>
    <cellStyle name="20% - Accent3 2 4 2 2" xfId="211"/>
    <cellStyle name="20% - Accent3 2 4 2 2 2" xfId="1302"/>
    <cellStyle name="20% - Accent3 2 4 2 2 2 2" xfId="6647"/>
    <cellStyle name="20% - Accent3 2 4 2 2 3" xfId="2374"/>
    <cellStyle name="20% - Accent3 2 4 2 2 3 2" xfId="7713"/>
    <cellStyle name="20% - Accent3 2 4 2 2 4" xfId="3441"/>
    <cellStyle name="20% - Accent3 2 4 2 2 4 2" xfId="8780"/>
    <cellStyle name="20% - Accent3 2 4 2 2 5" xfId="4508"/>
    <cellStyle name="20% - Accent3 2 4 2 2 5 2" xfId="9847"/>
    <cellStyle name="20% - Accent3 2 4 2 2 6" xfId="5581"/>
    <cellStyle name="20% - Accent3 2 4 2 3" xfId="1301"/>
    <cellStyle name="20% - Accent3 2 4 2 3 2" xfId="6646"/>
    <cellStyle name="20% - Accent3 2 4 2 4" xfId="2373"/>
    <cellStyle name="20% - Accent3 2 4 2 4 2" xfId="7712"/>
    <cellStyle name="20% - Accent3 2 4 2 5" xfId="3440"/>
    <cellStyle name="20% - Accent3 2 4 2 5 2" xfId="8779"/>
    <cellStyle name="20% - Accent3 2 4 2 6" xfId="4507"/>
    <cellStyle name="20% - Accent3 2 4 2 6 2" xfId="9846"/>
    <cellStyle name="20% - Accent3 2 4 2 7" xfId="5580"/>
    <cellStyle name="20% - Accent3 2 4 3" xfId="212"/>
    <cellStyle name="20% - Accent3 2 4 3 2" xfId="1303"/>
    <cellStyle name="20% - Accent3 2 4 3 2 2" xfId="6648"/>
    <cellStyle name="20% - Accent3 2 4 3 3" xfId="2375"/>
    <cellStyle name="20% - Accent3 2 4 3 3 2" xfId="7714"/>
    <cellStyle name="20% - Accent3 2 4 3 4" xfId="3442"/>
    <cellStyle name="20% - Accent3 2 4 3 4 2" xfId="8781"/>
    <cellStyle name="20% - Accent3 2 4 3 5" xfId="4509"/>
    <cellStyle name="20% - Accent3 2 4 3 5 2" xfId="9848"/>
    <cellStyle name="20% - Accent3 2 4 3 6" xfId="5582"/>
    <cellStyle name="20% - Accent3 2 4 4" xfId="1300"/>
    <cellStyle name="20% - Accent3 2 4 4 2" xfId="6645"/>
    <cellStyle name="20% - Accent3 2 4 5" xfId="2372"/>
    <cellStyle name="20% - Accent3 2 4 5 2" xfId="7711"/>
    <cellStyle name="20% - Accent3 2 4 6" xfId="3439"/>
    <cellStyle name="20% - Accent3 2 4 6 2" xfId="8778"/>
    <cellStyle name="20% - Accent3 2 4 7" xfId="4506"/>
    <cellStyle name="20% - Accent3 2 4 7 2" xfId="9845"/>
    <cellStyle name="20% - Accent3 2 4 8" xfId="5579"/>
    <cellStyle name="20% - Accent3 2 5" xfId="213"/>
    <cellStyle name="20% - Accent3 2 5 2" xfId="214"/>
    <cellStyle name="20% - Accent3 2 5 2 2" xfId="1305"/>
    <cellStyle name="20% - Accent3 2 5 2 2 2" xfId="6650"/>
    <cellStyle name="20% - Accent3 2 5 2 3" xfId="2377"/>
    <cellStyle name="20% - Accent3 2 5 2 3 2" xfId="7716"/>
    <cellStyle name="20% - Accent3 2 5 2 4" xfId="3444"/>
    <cellStyle name="20% - Accent3 2 5 2 4 2" xfId="8783"/>
    <cellStyle name="20% - Accent3 2 5 2 5" xfId="4511"/>
    <cellStyle name="20% - Accent3 2 5 2 5 2" xfId="9850"/>
    <cellStyle name="20% - Accent3 2 5 2 6" xfId="5584"/>
    <cellStyle name="20% - Accent3 2 5 3" xfId="1304"/>
    <cellStyle name="20% - Accent3 2 5 3 2" xfId="6649"/>
    <cellStyle name="20% - Accent3 2 5 4" xfId="2376"/>
    <cellStyle name="20% - Accent3 2 5 4 2" xfId="7715"/>
    <cellStyle name="20% - Accent3 2 5 5" xfId="3443"/>
    <cellStyle name="20% - Accent3 2 5 5 2" xfId="8782"/>
    <cellStyle name="20% - Accent3 2 5 6" xfId="4510"/>
    <cellStyle name="20% - Accent3 2 5 6 2" xfId="9849"/>
    <cellStyle name="20% - Accent3 2 5 7" xfId="5583"/>
    <cellStyle name="20% - Accent3 2 6" xfId="215"/>
    <cellStyle name="20% - Accent3 2 6 2" xfId="1306"/>
    <cellStyle name="20% - Accent3 2 6 2 2" xfId="6651"/>
    <cellStyle name="20% - Accent3 2 6 3" xfId="2378"/>
    <cellStyle name="20% - Accent3 2 6 3 2" xfId="7717"/>
    <cellStyle name="20% - Accent3 2 6 4" xfId="3445"/>
    <cellStyle name="20% - Accent3 2 6 4 2" xfId="8784"/>
    <cellStyle name="20% - Accent3 2 6 5" xfId="4512"/>
    <cellStyle name="20% - Accent3 2 6 5 2" xfId="9851"/>
    <cellStyle name="20% - Accent3 2 6 6" xfId="5585"/>
    <cellStyle name="20% - Accent3 2 7" xfId="1275"/>
    <cellStyle name="20% - Accent3 2 7 2" xfId="6620"/>
    <cellStyle name="20% - Accent3 2 8" xfId="2347"/>
    <cellStyle name="20% - Accent3 2 8 2" xfId="7686"/>
    <cellStyle name="20% - Accent3 2 9" xfId="3414"/>
    <cellStyle name="20% - Accent3 2 9 2" xfId="8753"/>
    <cellStyle name="20% - Accent3 3" xfId="216"/>
    <cellStyle name="20% - Accent3 3 10" xfId="5586"/>
    <cellStyle name="20% - Accent3 3 2" xfId="217"/>
    <cellStyle name="20% - Accent3 3 2 2" xfId="218"/>
    <cellStyle name="20% - Accent3 3 2 2 2" xfId="219"/>
    <cellStyle name="20% - Accent3 3 2 2 2 2" xfId="220"/>
    <cellStyle name="20% - Accent3 3 2 2 2 2 2" xfId="1311"/>
    <cellStyle name="20% - Accent3 3 2 2 2 2 2 2" xfId="6656"/>
    <cellStyle name="20% - Accent3 3 2 2 2 2 3" xfId="2383"/>
    <cellStyle name="20% - Accent3 3 2 2 2 2 3 2" xfId="7722"/>
    <cellStyle name="20% - Accent3 3 2 2 2 2 4" xfId="3450"/>
    <cellStyle name="20% - Accent3 3 2 2 2 2 4 2" xfId="8789"/>
    <cellStyle name="20% - Accent3 3 2 2 2 2 5" xfId="4517"/>
    <cellStyle name="20% - Accent3 3 2 2 2 2 5 2" xfId="9856"/>
    <cellStyle name="20% - Accent3 3 2 2 2 2 6" xfId="5590"/>
    <cellStyle name="20% - Accent3 3 2 2 2 3" xfId="1310"/>
    <cellStyle name="20% - Accent3 3 2 2 2 3 2" xfId="6655"/>
    <cellStyle name="20% - Accent3 3 2 2 2 4" xfId="2382"/>
    <cellStyle name="20% - Accent3 3 2 2 2 4 2" xfId="7721"/>
    <cellStyle name="20% - Accent3 3 2 2 2 5" xfId="3449"/>
    <cellStyle name="20% - Accent3 3 2 2 2 5 2" xfId="8788"/>
    <cellStyle name="20% - Accent3 3 2 2 2 6" xfId="4516"/>
    <cellStyle name="20% - Accent3 3 2 2 2 6 2" xfId="9855"/>
    <cellStyle name="20% - Accent3 3 2 2 2 7" xfId="5589"/>
    <cellStyle name="20% - Accent3 3 2 2 3" xfId="221"/>
    <cellStyle name="20% - Accent3 3 2 2 3 2" xfId="1312"/>
    <cellStyle name="20% - Accent3 3 2 2 3 2 2" xfId="6657"/>
    <cellStyle name="20% - Accent3 3 2 2 3 3" xfId="2384"/>
    <cellStyle name="20% - Accent3 3 2 2 3 3 2" xfId="7723"/>
    <cellStyle name="20% - Accent3 3 2 2 3 4" xfId="3451"/>
    <cellStyle name="20% - Accent3 3 2 2 3 4 2" xfId="8790"/>
    <cellStyle name="20% - Accent3 3 2 2 3 5" xfId="4518"/>
    <cellStyle name="20% - Accent3 3 2 2 3 5 2" xfId="9857"/>
    <cellStyle name="20% - Accent3 3 2 2 3 6" xfId="5591"/>
    <cellStyle name="20% - Accent3 3 2 2 4" xfId="1309"/>
    <cellStyle name="20% - Accent3 3 2 2 4 2" xfId="6654"/>
    <cellStyle name="20% - Accent3 3 2 2 5" xfId="2381"/>
    <cellStyle name="20% - Accent3 3 2 2 5 2" xfId="7720"/>
    <cellStyle name="20% - Accent3 3 2 2 6" xfId="3448"/>
    <cellStyle name="20% - Accent3 3 2 2 6 2" xfId="8787"/>
    <cellStyle name="20% - Accent3 3 2 2 7" xfId="4515"/>
    <cellStyle name="20% - Accent3 3 2 2 7 2" xfId="9854"/>
    <cellStyle name="20% - Accent3 3 2 2 8" xfId="5588"/>
    <cellStyle name="20% - Accent3 3 2 3" xfId="222"/>
    <cellStyle name="20% - Accent3 3 2 3 2" xfId="223"/>
    <cellStyle name="20% - Accent3 3 2 3 2 2" xfId="1314"/>
    <cellStyle name="20% - Accent3 3 2 3 2 2 2" xfId="6659"/>
    <cellStyle name="20% - Accent3 3 2 3 2 3" xfId="2386"/>
    <cellStyle name="20% - Accent3 3 2 3 2 3 2" xfId="7725"/>
    <cellStyle name="20% - Accent3 3 2 3 2 4" xfId="3453"/>
    <cellStyle name="20% - Accent3 3 2 3 2 4 2" xfId="8792"/>
    <cellStyle name="20% - Accent3 3 2 3 2 5" xfId="4520"/>
    <cellStyle name="20% - Accent3 3 2 3 2 5 2" xfId="9859"/>
    <cellStyle name="20% - Accent3 3 2 3 2 6" xfId="5593"/>
    <cellStyle name="20% - Accent3 3 2 3 3" xfId="1313"/>
    <cellStyle name="20% - Accent3 3 2 3 3 2" xfId="6658"/>
    <cellStyle name="20% - Accent3 3 2 3 4" xfId="2385"/>
    <cellStyle name="20% - Accent3 3 2 3 4 2" xfId="7724"/>
    <cellStyle name="20% - Accent3 3 2 3 5" xfId="3452"/>
    <cellStyle name="20% - Accent3 3 2 3 5 2" xfId="8791"/>
    <cellStyle name="20% - Accent3 3 2 3 6" xfId="4519"/>
    <cellStyle name="20% - Accent3 3 2 3 6 2" xfId="9858"/>
    <cellStyle name="20% - Accent3 3 2 3 7" xfId="5592"/>
    <cellStyle name="20% - Accent3 3 2 4" xfId="224"/>
    <cellStyle name="20% - Accent3 3 2 4 2" xfId="1315"/>
    <cellStyle name="20% - Accent3 3 2 4 2 2" xfId="6660"/>
    <cellStyle name="20% - Accent3 3 2 4 3" xfId="2387"/>
    <cellStyle name="20% - Accent3 3 2 4 3 2" xfId="7726"/>
    <cellStyle name="20% - Accent3 3 2 4 4" xfId="3454"/>
    <cellStyle name="20% - Accent3 3 2 4 4 2" xfId="8793"/>
    <cellStyle name="20% - Accent3 3 2 4 5" xfId="4521"/>
    <cellStyle name="20% - Accent3 3 2 4 5 2" xfId="9860"/>
    <cellStyle name="20% - Accent3 3 2 4 6" xfId="5594"/>
    <cellStyle name="20% - Accent3 3 2 5" xfId="1308"/>
    <cellStyle name="20% - Accent3 3 2 5 2" xfId="6653"/>
    <cellStyle name="20% - Accent3 3 2 6" xfId="2380"/>
    <cellStyle name="20% - Accent3 3 2 6 2" xfId="7719"/>
    <cellStyle name="20% - Accent3 3 2 7" xfId="3447"/>
    <cellStyle name="20% - Accent3 3 2 7 2" xfId="8786"/>
    <cellStyle name="20% - Accent3 3 2 8" xfId="4514"/>
    <cellStyle name="20% - Accent3 3 2 8 2" xfId="9853"/>
    <cellStyle name="20% - Accent3 3 2 9" xfId="5587"/>
    <cellStyle name="20% - Accent3 3 3" xfId="225"/>
    <cellStyle name="20% - Accent3 3 3 2" xfId="226"/>
    <cellStyle name="20% - Accent3 3 3 2 2" xfId="227"/>
    <cellStyle name="20% - Accent3 3 3 2 2 2" xfId="1318"/>
    <cellStyle name="20% - Accent3 3 3 2 2 2 2" xfId="6663"/>
    <cellStyle name="20% - Accent3 3 3 2 2 3" xfId="2390"/>
    <cellStyle name="20% - Accent3 3 3 2 2 3 2" xfId="7729"/>
    <cellStyle name="20% - Accent3 3 3 2 2 4" xfId="3457"/>
    <cellStyle name="20% - Accent3 3 3 2 2 4 2" xfId="8796"/>
    <cellStyle name="20% - Accent3 3 3 2 2 5" xfId="4524"/>
    <cellStyle name="20% - Accent3 3 3 2 2 5 2" xfId="9863"/>
    <cellStyle name="20% - Accent3 3 3 2 2 6" xfId="5597"/>
    <cellStyle name="20% - Accent3 3 3 2 3" xfId="1317"/>
    <cellStyle name="20% - Accent3 3 3 2 3 2" xfId="6662"/>
    <cellStyle name="20% - Accent3 3 3 2 4" xfId="2389"/>
    <cellStyle name="20% - Accent3 3 3 2 4 2" xfId="7728"/>
    <cellStyle name="20% - Accent3 3 3 2 5" xfId="3456"/>
    <cellStyle name="20% - Accent3 3 3 2 5 2" xfId="8795"/>
    <cellStyle name="20% - Accent3 3 3 2 6" xfId="4523"/>
    <cellStyle name="20% - Accent3 3 3 2 6 2" xfId="9862"/>
    <cellStyle name="20% - Accent3 3 3 2 7" xfId="5596"/>
    <cellStyle name="20% - Accent3 3 3 3" xfId="228"/>
    <cellStyle name="20% - Accent3 3 3 3 2" xfId="1319"/>
    <cellStyle name="20% - Accent3 3 3 3 2 2" xfId="6664"/>
    <cellStyle name="20% - Accent3 3 3 3 3" xfId="2391"/>
    <cellStyle name="20% - Accent3 3 3 3 3 2" xfId="7730"/>
    <cellStyle name="20% - Accent3 3 3 3 4" xfId="3458"/>
    <cellStyle name="20% - Accent3 3 3 3 4 2" xfId="8797"/>
    <cellStyle name="20% - Accent3 3 3 3 5" xfId="4525"/>
    <cellStyle name="20% - Accent3 3 3 3 5 2" xfId="9864"/>
    <cellStyle name="20% - Accent3 3 3 3 6" xfId="5598"/>
    <cellStyle name="20% - Accent3 3 3 4" xfId="1316"/>
    <cellStyle name="20% - Accent3 3 3 4 2" xfId="6661"/>
    <cellStyle name="20% - Accent3 3 3 5" xfId="2388"/>
    <cellStyle name="20% - Accent3 3 3 5 2" xfId="7727"/>
    <cellStyle name="20% - Accent3 3 3 6" xfId="3455"/>
    <cellStyle name="20% - Accent3 3 3 6 2" xfId="8794"/>
    <cellStyle name="20% - Accent3 3 3 7" xfId="4522"/>
    <cellStyle name="20% - Accent3 3 3 7 2" xfId="9861"/>
    <cellStyle name="20% - Accent3 3 3 8" xfId="5595"/>
    <cellStyle name="20% - Accent3 3 4" xfId="229"/>
    <cellStyle name="20% - Accent3 3 4 2" xfId="230"/>
    <cellStyle name="20% - Accent3 3 4 2 2" xfId="1321"/>
    <cellStyle name="20% - Accent3 3 4 2 2 2" xfId="6666"/>
    <cellStyle name="20% - Accent3 3 4 2 3" xfId="2393"/>
    <cellStyle name="20% - Accent3 3 4 2 3 2" xfId="7732"/>
    <cellStyle name="20% - Accent3 3 4 2 4" xfId="3460"/>
    <cellStyle name="20% - Accent3 3 4 2 4 2" xfId="8799"/>
    <cellStyle name="20% - Accent3 3 4 2 5" xfId="4527"/>
    <cellStyle name="20% - Accent3 3 4 2 5 2" xfId="9866"/>
    <cellStyle name="20% - Accent3 3 4 2 6" xfId="5600"/>
    <cellStyle name="20% - Accent3 3 4 3" xfId="1320"/>
    <cellStyle name="20% - Accent3 3 4 3 2" xfId="6665"/>
    <cellStyle name="20% - Accent3 3 4 4" xfId="2392"/>
    <cellStyle name="20% - Accent3 3 4 4 2" xfId="7731"/>
    <cellStyle name="20% - Accent3 3 4 5" xfId="3459"/>
    <cellStyle name="20% - Accent3 3 4 5 2" xfId="8798"/>
    <cellStyle name="20% - Accent3 3 4 6" xfId="4526"/>
    <cellStyle name="20% - Accent3 3 4 6 2" xfId="9865"/>
    <cellStyle name="20% - Accent3 3 4 7" xfId="5599"/>
    <cellStyle name="20% - Accent3 3 5" xfId="231"/>
    <cellStyle name="20% - Accent3 3 5 2" xfId="1322"/>
    <cellStyle name="20% - Accent3 3 5 2 2" xfId="6667"/>
    <cellStyle name="20% - Accent3 3 5 3" xfId="2394"/>
    <cellStyle name="20% - Accent3 3 5 3 2" xfId="7733"/>
    <cellStyle name="20% - Accent3 3 5 4" xfId="3461"/>
    <cellStyle name="20% - Accent3 3 5 4 2" xfId="8800"/>
    <cellStyle name="20% - Accent3 3 5 5" xfId="4528"/>
    <cellStyle name="20% - Accent3 3 5 5 2" xfId="9867"/>
    <cellStyle name="20% - Accent3 3 5 6" xfId="5601"/>
    <cellStyle name="20% - Accent3 3 6" xfId="1307"/>
    <cellStyle name="20% - Accent3 3 6 2" xfId="6652"/>
    <cellStyle name="20% - Accent3 3 7" xfId="2379"/>
    <cellStyle name="20% - Accent3 3 7 2" xfId="7718"/>
    <cellStyle name="20% - Accent3 3 8" xfId="3446"/>
    <cellStyle name="20% - Accent3 3 8 2" xfId="8785"/>
    <cellStyle name="20% - Accent3 3 9" xfId="4513"/>
    <cellStyle name="20% - Accent3 3 9 2" xfId="9852"/>
    <cellStyle name="20% - Accent3 4" xfId="232"/>
    <cellStyle name="20% - Accent3 4 2" xfId="233"/>
    <cellStyle name="20% - Accent3 4 2 2" xfId="234"/>
    <cellStyle name="20% - Accent3 4 2 2 2" xfId="235"/>
    <cellStyle name="20% - Accent3 4 2 2 2 2" xfId="1326"/>
    <cellStyle name="20% - Accent3 4 2 2 2 2 2" xfId="6671"/>
    <cellStyle name="20% - Accent3 4 2 2 2 3" xfId="2398"/>
    <cellStyle name="20% - Accent3 4 2 2 2 3 2" xfId="7737"/>
    <cellStyle name="20% - Accent3 4 2 2 2 4" xfId="3465"/>
    <cellStyle name="20% - Accent3 4 2 2 2 4 2" xfId="8804"/>
    <cellStyle name="20% - Accent3 4 2 2 2 5" xfId="4532"/>
    <cellStyle name="20% - Accent3 4 2 2 2 5 2" xfId="9871"/>
    <cellStyle name="20% - Accent3 4 2 2 2 6" xfId="5605"/>
    <cellStyle name="20% - Accent3 4 2 2 3" xfId="1325"/>
    <cellStyle name="20% - Accent3 4 2 2 3 2" xfId="6670"/>
    <cellStyle name="20% - Accent3 4 2 2 4" xfId="2397"/>
    <cellStyle name="20% - Accent3 4 2 2 4 2" xfId="7736"/>
    <cellStyle name="20% - Accent3 4 2 2 5" xfId="3464"/>
    <cellStyle name="20% - Accent3 4 2 2 5 2" xfId="8803"/>
    <cellStyle name="20% - Accent3 4 2 2 6" xfId="4531"/>
    <cellStyle name="20% - Accent3 4 2 2 6 2" xfId="9870"/>
    <cellStyle name="20% - Accent3 4 2 2 7" xfId="5604"/>
    <cellStyle name="20% - Accent3 4 2 3" xfId="236"/>
    <cellStyle name="20% - Accent3 4 2 3 2" xfId="1327"/>
    <cellStyle name="20% - Accent3 4 2 3 2 2" xfId="6672"/>
    <cellStyle name="20% - Accent3 4 2 3 3" xfId="2399"/>
    <cellStyle name="20% - Accent3 4 2 3 3 2" xfId="7738"/>
    <cellStyle name="20% - Accent3 4 2 3 4" xfId="3466"/>
    <cellStyle name="20% - Accent3 4 2 3 4 2" xfId="8805"/>
    <cellStyle name="20% - Accent3 4 2 3 5" xfId="4533"/>
    <cellStyle name="20% - Accent3 4 2 3 5 2" xfId="9872"/>
    <cellStyle name="20% - Accent3 4 2 3 6" xfId="5606"/>
    <cellStyle name="20% - Accent3 4 2 4" xfId="1324"/>
    <cellStyle name="20% - Accent3 4 2 4 2" xfId="6669"/>
    <cellStyle name="20% - Accent3 4 2 5" xfId="2396"/>
    <cellStyle name="20% - Accent3 4 2 5 2" xfId="7735"/>
    <cellStyle name="20% - Accent3 4 2 6" xfId="3463"/>
    <cellStyle name="20% - Accent3 4 2 6 2" xfId="8802"/>
    <cellStyle name="20% - Accent3 4 2 7" xfId="4530"/>
    <cellStyle name="20% - Accent3 4 2 7 2" xfId="9869"/>
    <cellStyle name="20% - Accent3 4 2 8" xfId="5603"/>
    <cellStyle name="20% - Accent3 4 3" xfId="237"/>
    <cellStyle name="20% - Accent3 4 3 2" xfId="238"/>
    <cellStyle name="20% - Accent3 4 3 2 2" xfId="1329"/>
    <cellStyle name="20% - Accent3 4 3 2 2 2" xfId="6674"/>
    <cellStyle name="20% - Accent3 4 3 2 3" xfId="2401"/>
    <cellStyle name="20% - Accent3 4 3 2 3 2" xfId="7740"/>
    <cellStyle name="20% - Accent3 4 3 2 4" xfId="3468"/>
    <cellStyle name="20% - Accent3 4 3 2 4 2" xfId="8807"/>
    <cellStyle name="20% - Accent3 4 3 2 5" xfId="4535"/>
    <cellStyle name="20% - Accent3 4 3 2 5 2" xfId="9874"/>
    <cellStyle name="20% - Accent3 4 3 2 6" xfId="5608"/>
    <cellStyle name="20% - Accent3 4 3 3" xfId="1328"/>
    <cellStyle name="20% - Accent3 4 3 3 2" xfId="6673"/>
    <cellStyle name="20% - Accent3 4 3 4" xfId="2400"/>
    <cellStyle name="20% - Accent3 4 3 4 2" xfId="7739"/>
    <cellStyle name="20% - Accent3 4 3 5" xfId="3467"/>
    <cellStyle name="20% - Accent3 4 3 5 2" xfId="8806"/>
    <cellStyle name="20% - Accent3 4 3 6" xfId="4534"/>
    <cellStyle name="20% - Accent3 4 3 6 2" xfId="9873"/>
    <cellStyle name="20% - Accent3 4 3 7" xfId="5607"/>
    <cellStyle name="20% - Accent3 4 4" xfId="239"/>
    <cellStyle name="20% - Accent3 4 4 2" xfId="1330"/>
    <cellStyle name="20% - Accent3 4 4 2 2" xfId="6675"/>
    <cellStyle name="20% - Accent3 4 4 3" xfId="2402"/>
    <cellStyle name="20% - Accent3 4 4 3 2" xfId="7741"/>
    <cellStyle name="20% - Accent3 4 4 4" xfId="3469"/>
    <cellStyle name="20% - Accent3 4 4 4 2" xfId="8808"/>
    <cellStyle name="20% - Accent3 4 4 5" xfId="4536"/>
    <cellStyle name="20% - Accent3 4 4 5 2" xfId="9875"/>
    <cellStyle name="20% - Accent3 4 4 6" xfId="5609"/>
    <cellStyle name="20% - Accent3 4 5" xfId="1323"/>
    <cellStyle name="20% - Accent3 4 5 2" xfId="6668"/>
    <cellStyle name="20% - Accent3 4 6" xfId="2395"/>
    <cellStyle name="20% - Accent3 4 6 2" xfId="7734"/>
    <cellStyle name="20% - Accent3 4 7" xfId="3462"/>
    <cellStyle name="20% - Accent3 4 7 2" xfId="8801"/>
    <cellStyle name="20% - Accent3 4 8" xfId="4529"/>
    <cellStyle name="20% - Accent3 4 8 2" xfId="9868"/>
    <cellStyle name="20% - Accent3 4 9" xfId="5602"/>
    <cellStyle name="20% - Accent3 5" xfId="240"/>
    <cellStyle name="20% - Accent3 5 2" xfId="241"/>
    <cellStyle name="20% - Accent3 5 2 2" xfId="242"/>
    <cellStyle name="20% - Accent3 5 2 2 2" xfId="1333"/>
    <cellStyle name="20% - Accent3 5 2 2 2 2" xfId="6678"/>
    <cellStyle name="20% - Accent3 5 2 2 3" xfId="2405"/>
    <cellStyle name="20% - Accent3 5 2 2 3 2" xfId="7744"/>
    <cellStyle name="20% - Accent3 5 2 2 4" xfId="3472"/>
    <cellStyle name="20% - Accent3 5 2 2 4 2" xfId="8811"/>
    <cellStyle name="20% - Accent3 5 2 2 5" xfId="4539"/>
    <cellStyle name="20% - Accent3 5 2 2 5 2" xfId="9878"/>
    <cellStyle name="20% - Accent3 5 2 2 6" xfId="5612"/>
    <cellStyle name="20% - Accent3 5 2 3" xfId="1332"/>
    <cellStyle name="20% - Accent3 5 2 3 2" xfId="6677"/>
    <cellStyle name="20% - Accent3 5 2 4" xfId="2404"/>
    <cellStyle name="20% - Accent3 5 2 4 2" xfId="7743"/>
    <cellStyle name="20% - Accent3 5 2 5" xfId="3471"/>
    <cellStyle name="20% - Accent3 5 2 5 2" xfId="8810"/>
    <cellStyle name="20% - Accent3 5 2 6" xfId="4538"/>
    <cellStyle name="20% - Accent3 5 2 6 2" xfId="9877"/>
    <cellStyle name="20% - Accent3 5 2 7" xfId="5611"/>
    <cellStyle name="20% - Accent3 5 3" xfId="243"/>
    <cellStyle name="20% - Accent3 5 3 2" xfId="1334"/>
    <cellStyle name="20% - Accent3 5 3 2 2" xfId="6679"/>
    <cellStyle name="20% - Accent3 5 3 3" xfId="2406"/>
    <cellStyle name="20% - Accent3 5 3 3 2" xfId="7745"/>
    <cellStyle name="20% - Accent3 5 3 4" xfId="3473"/>
    <cellStyle name="20% - Accent3 5 3 4 2" xfId="8812"/>
    <cellStyle name="20% - Accent3 5 3 5" xfId="4540"/>
    <cellStyle name="20% - Accent3 5 3 5 2" xfId="9879"/>
    <cellStyle name="20% - Accent3 5 3 6" xfId="5613"/>
    <cellStyle name="20% - Accent3 5 4" xfId="1331"/>
    <cellStyle name="20% - Accent3 5 4 2" xfId="6676"/>
    <cellStyle name="20% - Accent3 5 5" xfId="2403"/>
    <cellStyle name="20% - Accent3 5 5 2" xfId="7742"/>
    <cellStyle name="20% - Accent3 5 6" xfId="3470"/>
    <cellStyle name="20% - Accent3 5 6 2" xfId="8809"/>
    <cellStyle name="20% - Accent3 5 7" xfId="4537"/>
    <cellStyle name="20% - Accent3 5 7 2" xfId="9876"/>
    <cellStyle name="20% - Accent3 5 8" xfId="5610"/>
    <cellStyle name="20% - Accent3 6" xfId="244"/>
    <cellStyle name="20% - Accent3 6 2" xfId="245"/>
    <cellStyle name="20% - Accent3 6 2 2" xfId="1336"/>
    <cellStyle name="20% - Accent3 6 2 2 2" xfId="6681"/>
    <cellStyle name="20% - Accent3 6 2 3" xfId="2408"/>
    <cellStyle name="20% - Accent3 6 2 3 2" xfId="7747"/>
    <cellStyle name="20% - Accent3 6 2 4" xfId="3475"/>
    <cellStyle name="20% - Accent3 6 2 4 2" xfId="8814"/>
    <cellStyle name="20% - Accent3 6 2 5" xfId="4542"/>
    <cellStyle name="20% - Accent3 6 2 5 2" xfId="9881"/>
    <cellStyle name="20% - Accent3 6 2 6" xfId="5615"/>
    <cellStyle name="20% - Accent3 6 3" xfId="1335"/>
    <cellStyle name="20% - Accent3 6 3 2" xfId="6680"/>
    <cellStyle name="20% - Accent3 6 4" xfId="2407"/>
    <cellStyle name="20% - Accent3 6 4 2" xfId="7746"/>
    <cellStyle name="20% - Accent3 6 5" xfId="3474"/>
    <cellStyle name="20% - Accent3 6 5 2" xfId="8813"/>
    <cellStyle name="20% - Accent3 6 6" xfId="4541"/>
    <cellStyle name="20% - Accent3 6 6 2" xfId="9880"/>
    <cellStyle name="20% - Accent3 6 7" xfId="5614"/>
    <cellStyle name="20% - Accent3 7" xfId="246"/>
    <cellStyle name="20% - Accent3 7 2" xfId="1337"/>
    <cellStyle name="20% - Accent3 7 2 2" xfId="6682"/>
    <cellStyle name="20% - Accent3 7 3" xfId="2409"/>
    <cellStyle name="20% - Accent3 7 3 2" xfId="7748"/>
    <cellStyle name="20% - Accent3 7 4" xfId="3476"/>
    <cellStyle name="20% - Accent3 7 4 2" xfId="8815"/>
    <cellStyle name="20% - Accent3 7 5" xfId="4543"/>
    <cellStyle name="20% - Accent3 7 5 2" xfId="9882"/>
    <cellStyle name="20% - Accent3 7 6" xfId="5616"/>
    <cellStyle name="20% - Accent3 8" xfId="1095"/>
    <cellStyle name="20% - Accent3 8 2" xfId="2176"/>
    <cellStyle name="20% - Accent3 8 2 2" xfId="7518"/>
    <cellStyle name="20% - Accent3 8 3" xfId="3245"/>
    <cellStyle name="20% - Accent3 8 3 2" xfId="8584"/>
    <cellStyle name="20% - Accent3 8 4" xfId="4312"/>
    <cellStyle name="20% - Accent3 8 4 2" xfId="9651"/>
    <cellStyle name="20% - Accent3 8 5" xfId="5379"/>
    <cellStyle name="20% - Accent3 8 5 2" xfId="10718"/>
    <cellStyle name="20% - Accent3 8 6" xfId="6452"/>
    <cellStyle name="20% - Accent3 9" xfId="1116"/>
    <cellStyle name="20% - Accent3 9 2" xfId="2194"/>
    <cellStyle name="20% - Accent3 9 2 2" xfId="7533"/>
    <cellStyle name="20% - Accent3 9 3" xfId="3260"/>
    <cellStyle name="20% - Accent3 9 3 2" xfId="8599"/>
    <cellStyle name="20% - Accent3 9 4" xfId="4327"/>
    <cellStyle name="20% - Accent3 9 4 2" xfId="9666"/>
    <cellStyle name="20% - Accent3 9 5" xfId="5394"/>
    <cellStyle name="20% - Accent3 9 5 2" xfId="10733"/>
    <cellStyle name="20% - Accent3 9 6" xfId="6467"/>
    <cellStyle name="20% - Accent4" xfId="30" builtinId="42" customBuiltin="1"/>
    <cellStyle name="20% - Accent4 10" xfId="1135"/>
    <cellStyle name="20% - Accent4 10 2" xfId="6486"/>
    <cellStyle name="20% - Accent4 11" xfId="2213"/>
    <cellStyle name="20% - Accent4 11 2" xfId="7552"/>
    <cellStyle name="20% - Accent4 12" xfId="3280"/>
    <cellStyle name="20% - Accent4 12 2" xfId="8619"/>
    <cellStyle name="20% - Accent4 13" xfId="4347"/>
    <cellStyle name="20% - Accent4 13 2" xfId="9686"/>
    <cellStyle name="20% - Accent4 14" xfId="5415"/>
    <cellStyle name="20% - Accent4 2" xfId="247"/>
    <cellStyle name="20% - Accent4 2 10" xfId="4544"/>
    <cellStyle name="20% - Accent4 2 10 2" xfId="9883"/>
    <cellStyle name="20% - Accent4 2 11" xfId="5617"/>
    <cellStyle name="20% - Accent4 2 2" xfId="248"/>
    <cellStyle name="20% - Accent4 2 2 10" xfId="5618"/>
    <cellStyle name="20% - Accent4 2 2 2" xfId="249"/>
    <cellStyle name="20% - Accent4 2 2 2 2" xfId="250"/>
    <cellStyle name="20% - Accent4 2 2 2 2 2" xfId="251"/>
    <cellStyle name="20% - Accent4 2 2 2 2 2 2" xfId="252"/>
    <cellStyle name="20% - Accent4 2 2 2 2 2 2 2" xfId="1343"/>
    <cellStyle name="20% - Accent4 2 2 2 2 2 2 2 2" xfId="6688"/>
    <cellStyle name="20% - Accent4 2 2 2 2 2 2 3" xfId="2415"/>
    <cellStyle name="20% - Accent4 2 2 2 2 2 2 3 2" xfId="7754"/>
    <cellStyle name="20% - Accent4 2 2 2 2 2 2 4" xfId="3482"/>
    <cellStyle name="20% - Accent4 2 2 2 2 2 2 4 2" xfId="8821"/>
    <cellStyle name="20% - Accent4 2 2 2 2 2 2 5" xfId="4549"/>
    <cellStyle name="20% - Accent4 2 2 2 2 2 2 5 2" xfId="9888"/>
    <cellStyle name="20% - Accent4 2 2 2 2 2 2 6" xfId="5622"/>
    <cellStyle name="20% - Accent4 2 2 2 2 2 3" xfId="1342"/>
    <cellStyle name="20% - Accent4 2 2 2 2 2 3 2" xfId="6687"/>
    <cellStyle name="20% - Accent4 2 2 2 2 2 4" xfId="2414"/>
    <cellStyle name="20% - Accent4 2 2 2 2 2 4 2" xfId="7753"/>
    <cellStyle name="20% - Accent4 2 2 2 2 2 5" xfId="3481"/>
    <cellStyle name="20% - Accent4 2 2 2 2 2 5 2" xfId="8820"/>
    <cellStyle name="20% - Accent4 2 2 2 2 2 6" xfId="4548"/>
    <cellStyle name="20% - Accent4 2 2 2 2 2 6 2" xfId="9887"/>
    <cellStyle name="20% - Accent4 2 2 2 2 2 7" xfId="5621"/>
    <cellStyle name="20% - Accent4 2 2 2 2 3" xfId="253"/>
    <cellStyle name="20% - Accent4 2 2 2 2 3 2" xfId="1344"/>
    <cellStyle name="20% - Accent4 2 2 2 2 3 2 2" xfId="6689"/>
    <cellStyle name="20% - Accent4 2 2 2 2 3 3" xfId="2416"/>
    <cellStyle name="20% - Accent4 2 2 2 2 3 3 2" xfId="7755"/>
    <cellStyle name="20% - Accent4 2 2 2 2 3 4" xfId="3483"/>
    <cellStyle name="20% - Accent4 2 2 2 2 3 4 2" xfId="8822"/>
    <cellStyle name="20% - Accent4 2 2 2 2 3 5" xfId="4550"/>
    <cellStyle name="20% - Accent4 2 2 2 2 3 5 2" xfId="9889"/>
    <cellStyle name="20% - Accent4 2 2 2 2 3 6" xfId="5623"/>
    <cellStyle name="20% - Accent4 2 2 2 2 4" xfId="1341"/>
    <cellStyle name="20% - Accent4 2 2 2 2 4 2" xfId="6686"/>
    <cellStyle name="20% - Accent4 2 2 2 2 5" xfId="2413"/>
    <cellStyle name="20% - Accent4 2 2 2 2 5 2" xfId="7752"/>
    <cellStyle name="20% - Accent4 2 2 2 2 6" xfId="3480"/>
    <cellStyle name="20% - Accent4 2 2 2 2 6 2" xfId="8819"/>
    <cellStyle name="20% - Accent4 2 2 2 2 7" xfId="4547"/>
    <cellStyle name="20% - Accent4 2 2 2 2 7 2" xfId="9886"/>
    <cellStyle name="20% - Accent4 2 2 2 2 8" xfId="5620"/>
    <cellStyle name="20% - Accent4 2 2 2 3" xfId="254"/>
    <cellStyle name="20% - Accent4 2 2 2 3 2" xfId="255"/>
    <cellStyle name="20% - Accent4 2 2 2 3 2 2" xfId="1346"/>
    <cellStyle name="20% - Accent4 2 2 2 3 2 2 2" xfId="6691"/>
    <cellStyle name="20% - Accent4 2 2 2 3 2 3" xfId="2418"/>
    <cellStyle name="20% - Accent4 2 2 2 3 2 3 2" xfId="7757"/>
    <cellStyle name="20% - Accent4 2 2 2 3 2 4" xfId="3485"/>
    <cellStyle name="20% - Accent4 2 2 2 3 2 4 2" xfId="8824"/>
    <cellStyle name="20% - Accent4 2 2 2 3 2 5" xfId="4552"/>
    <cellStyle name="20% - Accent4 2 2 2 3 2 5 2" xfId="9891"/>
    <cellStyle name="20% - Accent4 2 2 2 3 2 6" xfId="5625"/>
    <cellStyle name="20% - Accent4 2 2 2 3 3" xfId="1345"/>
    <cellStyle name="20% - Accent4 2 2 2 3 3 2" xfId="6690"/>
    <cellStyle name="20% - Accent4 2 2 2 3 4" xfId="2417"/>
    <cellStyle name="20% - Accent4 2 2 2 3 4 2" xfId="7756"/>
    <cellStyle name="20% - Accent4 2 2 2 3 5" xfId="3484"/>
    <cellStyle name="20% - Accent4 2 2 2 3 5 2" xfId="8823"/>
    <cellStyle name="20% - Accent4 2 2 2 3 6" xfId="4551"/>
    <cellStyle name="20% - Accent4 2 2 2 3 6 2" xfId="9890"/>
    <cellStyle name="20% - Accent4 2 2 2 3 7" xfId="5624"/>
    <cellStyle name="20% - Accent4 2 2 2 4" xfId="256"/>
    <cellStyle name="20% - Accent4 2 2 2 4 2" xfId="1347"/>
    <cellStyle name="20% - Accent4 2 2 2 4 2 2" xfId="6692"/>
    <cellStyle name="20% - Accent4 2 2 2 4 3" xfId="2419"/>
    <cellStyle name="20% - Accent4 2 2 2 4 3 2" xfId="7758"/>
    <cellStyle name="20% - Accent4 2 2 2 4 4" xfId="3486"/>
    <cellStyle name="20% - Accent4 2 2 2 4 4 2" xfId="8825"/>
    <cellStyle name="20% - Accent4 2 2 2 4 5" xfId="4553"/>
    <cellStyle name="20% - Accent4 2 2 2 4 5 2" xfId="9892"/>
    <cellStyle name="20% - Accent4 2 2 2 4 6" xfId="5626"/>
    <cellStyle name="20% - Accent4 2 2 2 5" xfId="1340"/>
    <cellStyle name="20% - Accent4 2 2 2 5 2" xfId="6685"/>
    <cellStyle name="20% - Accent4 2 2 2 6" xfId="2412"/>
    <cellStyle name="20% - Accent4 2 2 2 6 2" xfId="7751"/>
    <cellStyle name="20% - Accent4 2 2 2 7" xfId="3479"/>
    <cellStyle name="20% - Accent4 2 2 2 7 2" xfId="8818"/>
    <cellStyle name="20% - Accent4 2 2 2 8" xfId="4546"/>
    <cellStyle name="20% - Accent4 2 2 2 8 2" xfId="9885"/>
    <cellStyle name="20% - Accent4 2 2 2 9" xfId="5619"/>
    <cellStyle name="20% - Accent4 2 2 3" xfId="257"/>
    <cellStyle name="20% - Accent4 2 2 3 2" xfId="258"/>
    <cellStyle name="20% - Accent4 2 2 3 2 2" xfId="259"/>
    <cellStyle name="20% - Accent4 2 2 3 2 2 2" xfId="1350"/>
    <cellStyle name="20% - Accent4 2 2 3 2 2 2 2" xfId="6695"/>
    <cellStyle name="20% - Accent4 2 2 3 2 2 3" xfId="2422"/>
    <cellStyle name="20% - Accent4 2 2 3 2 2 3 2" xfId="7761"/>
    <cellStyle name="20% - Accent4 2 2 3 2 2 4" xfId="3489"/>
    <cellStyle name="20% - Accent4 2 2 3 2 2 4 2" xfId="8828"/>
    <cellStyle name="20% - Accent4 2 2 3 2 2 5" xfId="4556"/>
    <cellStyle name="20% - Accent4 2 2 3 2 2 5 2" xfId="9895"/>
    <cellStyle name="20% - Accent4 2 2 3 2 2 6" xfId="5629"/>
    <cellStyle name="20% - Accent4 2 2 3 2 3" xfId="1349"/>
    <cellStyle name="20% - Accent4 2 2 3 2 3 2" xfId="6694"/>
    <cellStyle name="20% - Accent4 2 2 3 2 4" xfId="2421"/>
    <cellStyle name="20% - Accent4 2 2 3 2 4 2" xfId="7760"/>
    <cellStyle name="20% - Accent4 2 2 3 2 5" xfId="3488"/>
    <cellStyle name="20% - Accent4 2 2 3 2 5 2" xfId="8827"/>
    <cellStyle name="20% - Accent4 2 2 3 2 6" xfId="4555"/>
    <cellStyle name="20% - Accent4 2 2 3 2 6 2" xfId="9894"/>
    <cellStyle name="20% - Accent4 2 2 3 2 7" xfId="5628"/>
    <cellStyle name="20% - Accent4 2 2 3 3" xfId="260"/>
    <cellStyle name="20% - Accent4 2 2 3 3 2" xfId="1351"/>
    <cellStyle name="20% - Accent4 2 2 3 3 2 2" xfId="6696"/>
    <cellStyle name="20% - Accent4 2 2 3 3 3" xfId="2423"/>
    <cellStyle name="20% - Accent4 2 2 3 3 3 2" xfId="7762"/>
    <cellStyle name="20% - Accent4 2 2 3 3 4" xfId="3490"/>
    <cellStyle name="20% - Accent4 2 2 3 3 4 2" xfId="8829"/>
    <cellStyle name="20% - Accent4 2 2 3 3 5" xfId="4557"/>
    <cellStyle name="20% - Accent4 2 2 3 3 5 2" xfId="9896"/>
    <cellStyle name="20% - Accent4 2 2 3 3 6" xfId="5630"/>
    <cellStyle name="20% - Accent4 2 2 3 4" xfId="1348"/>
    <cellStyle name="20% - Accent4 2 2 3 4 2" xfId="6693"/>
    <cellStyle name="20% - Accent4 2 2 3 5" xfId="2420"/>
    <cellStyle name="20% - Accent4 2 2 3 5 2" xfId="7759"/>
    <cellStyle name="20% - Accent4 2 2 3 6" xfId="3487"/>
    <cellStyle name="20% - Accent4 2 2 3 6 2" xfId="8826"/>
    <cellStyle name="20% - Accent4 2 2 3 7" xfId="4554"/>
    <cellStyle name="20% - Accent4 2 2 3 7 2" xfId="9893"/>
    <cellStyle name="20% - Accent4 2 2 3 8" xfId="5627"/>
    <cellStyle name="20% - Accent4 2 2 4" xfId="261"/>
    <cellStyle name="20% - Accent4 2 2 4 2" xfId="262"/>
    <cellStyle name="20% - Accent4 2 2 4 2 2" xfId="1353"/>
    <cellStyle name="20% - Accent4 2 2 4 2 2 2" xfId="6698"/>
    <cellStyle name="20% - Accent4 2 2 4 2 3" xfId="2425"/>
    <cellStyle name="20% - Accent4 2 2 4 2 3 2" xfId="7764"/>
    <cellStyle name="20% - Accent4 2 2 4 2 4" xfId="3492"/>
    <cellStyle name="20% - Accent4 2 2 4 2 4 2" xfId="8831"/>
    <cellStyle name="20% - Accent4 2 2 4 2 5" xfId="4559"/>
    <cellStyle name="20% - Accent4 2 2 4 2 5 2" xfId="9898"/>
    <cellStyle name="20% - Accent4 2 2 4 2 6" xfId="5632"/>
    <cellStyle name="20% - Accent4 2 2 4 3" xfId="1352"/>
    <cellStyle name="20% - Accent4 2 2 4 3 2" xfId="6697"/>
    <cellStyle name="20% - Accent4 2 2 4 4" xfId="2424"/>
    <cellStyle name="20% - Accent4 2 2 4 4 2" xfId="7763"/>
    <cellStyle name="20% - Accent4 2 2 4 5" xfId="3491"/>
    <cellStyle name="20% - Accent4 2 2 4 5 2" xfId="8830"/>
    <cellStyle name="20% - Accent4 2 2 4 6" xfId="4558"/>
    <cellStyle name="20% - Accent4 2 2 4 6 2" xfId="9897"/>
    <cellStyle name="20% - Accent4 2 2 4 7" xfId="5631"/>
    <cellStyle name="20% - Accent4 2 2 5" xfId="263"/>
    <cellStyle name="20% - Accent4 2 2 5 2" xfId="1354"/>
    <cellStyle name="20% - Accent4 2 2 5 2 2" xfId="6699"/>
    <cellStyle name="20% - Accent4 2 2 5 3" xfId="2426"/>
    <cellStyle name="20% - Accent4 2 2 5 3 2" xfId="7765"/>
    <cellStyle name="20% - Accent4 2 2 5 4" xfId="3493"/>
    <cellStyle name="20% - Accent4 2 2 5 4 2" xfId="8832"/>
    <cellStyle name="20% - Accent4 2 2 5 5" xfId="4560"/>
    <cellStyle name="20% - Accent4 2 2 5 5 2" xfId="9899"/>
    <cellStyle name="20% - Accent4 2 2 5 6" xfId="5633"/>
    <cellStyle name="20% - Accent4 2 2 6" xfId="1339"/>
    <cellStyle name="20% - Accent4 2 2 6 2" xfId="6684"/>
    <cellStyle name="20% - Accent4 2 2 7" xfId="2411"/>
    <cellStyle name="20% - Accent4 2 2 7 2" xfId="7750"/>
    <cellStyle name="20% - Accent4 2 2 8" xfId="3478"/>
    <cellStyle name="20% - Accent4 2 2 8 2" xfId="8817"/>
    <cellStyle name="20% - Accent4 2 2 9" xfId="4545"/>
    <cellStyle name="20% - Accent4 2 2 9 2" xfId="9884"/>
    <cellStyle name="20% - Accent4 2 3" xfId="264"/>
    <cellStyle name="20% - Accent4 2 3 2" xfId="265"/>
    <cellStyle name="20% - Accent4 2 3 2 2" xfId="266"/>
    <cellStyle name="20% - Accent4 2 3 2 2 2" xfId="267"/>
    <cellStyle name="20% - Accent4 2 3 2 2 2 2" xfId="1358"/>
    <cellStyle name="20% - Accent4 2 3 2 2 2 2 2" xfId="6703"/>
    <cellStyle name="20% - Accent4 2 3 2 2 2 3" xfId="2430"/>
    <cellStyle name="20% - Accent4 2 3 2 2 2 3 2" xfId="7769"/>
    <cellStyle name="20% - Accent4 2 3 2 2 2 4" xfId="3497"/>
    <cellStyle name="20% - Accent4 2 3 2 2 2 4 2" xfId="8836"/>
    <cellStyle name="20% - Accent4 2 3 2 2 2 5" xfId="4564"/>
    <cellStyle name="20% - Accent4 2 3 2 2 2 5 2" xfId="9903"/>
    <cellStyle name="20% - Accent4 2 3 2 2 2 6" xfId="5637"/>
    <cellStyle name="20% - Accent4 2 3 2 2 3" xfId="1357"/>
    <cellStyle name="20% - Accent4 2 3 2 2 3 2" xfId="6702"/>
    <cellStyle name="20% - Accent4 2 3 2 2 4" xfId="2429"/>
    <cellStyle name="20% - Accent4 2 3 2 2 4 2" xfId="7768"/>
    <cellStyle name="20% - Accent4 2 3 2 2 5" xfId="3496"/>
    <cellStyle name="20% - Accent4 2 3 2 2 5 2" xfId="8835"/>
    <cellStyle name="20% - Accent4 2 3 2 2 6" xfId="4563"/>
    <cellStyle name="20% - Accent4 2 3 2 2 6 2" xfId="9902"/>
    <cellStyle name="20% - Accent4 2 3 2 2 7" xfId="5636"/>
    <cellStyle name="20% - Accent4 2 3 2 3" xfId="268"/>
    <cellStyle name="20% - Accent4 2 3 2 3 2" xfId="1359"/>
    <cellStyle name="20% - Accent4 2 3 2 3 2 2" xfId="6704"/>
    <cellStyle name="20% - Accent4 2 3 2 3 3" xfId="2431"/>
    <cellStyle name="20% - Accent4 2 3 2 3 3 2" xfId="7770"/>
    <cellStyle name="20% - Accent4 2 3 2 3 4" xfId="3498"/>
    <cellStyle name="20% - Accent4 2 3 2 3 4 2" xfId="8837"/>
    <cellStyle name="20% - Accent4 2 3 2 3 5" xfId="4565"/>
    <cellStyle name="20% - Accent4 2 3 2 3 5 2" xfId="9904"/>
    <cellStyle name="20% - Accent4 2 3 2 3 6" xfId="5638"/>
    <cellStyle name="20% - Accent4 2 3 2 4" xfId="1356"/>
    <cellStyle name="20% - Accent4 2 3 2 4 2" xfId="6701"/>
    <cellStyle name="20% - Accent4 2 3 2 5" xfId="2428"/>
    <cellStyle name="20% - Accent4 2 3 2 5 2" xfId="7767"/>
    <cellStyle name="20% - Accent4 2 3 2 6" xfId="3495"/>
    <cellStyle name="20% - Accent4 2 3 2 6 2" xfId="8834"/>
    <cellStyle name="20% - Accent4 2 3 2 7" xfId="4562"/>
    <cellStyle name="20% - Accent4 2 3 2 7 2" xfId="9901"/>
    <cellStyle name="20% - Accent4 2 3 2 8" xfId="5635"/>
    <cellStyle name="20% - Accent4 2 3 3" xfId="269"/>
    <cellStyle name="20% - Accent4 2 3 3 2" xfId="270"/>
    <cellStyle name="20% - Accent4 2 3 3 2 2" xfId="1361"/>
    <cellStyle name="20% - Accent4 2 3 3 2 2 2" xfId="6706"/>
    <cellStyle name="20% - Accent4 2 3 3 2 3" xfId="2433"/>
    <cellStyle name="20% - Accent4 2 3 3 2 3 2" xfId="7772"/>
    <cellStyle name="20% - Accent4 2 3 3 2 4" xfId="3500"/>
    <cellStyle name="20% - Accent4 2 3 3 2 4 2" xfId="8839"/>
    <cellStyle name="20% - Accent4 2 3 3 2 5" xfId="4567"/>
    <cellStyle name="20% - Accent4 2 3 3 2 5 2" xfId="9906"/>
    <cellStyle name="20% - Accent4 2 3 3 2 6" xfId="5640"/>
    <cellStyle name="20% - Accent4 2 3 3 3" xfId="1360"/>
    <cellStyle name="20% - Accent4 2 3 3 3 2" xfId="6705"/>
    <cellStyle name="20% - Accent4 2 3 3 4" xfId="2432"/>
    <cellStyle name="20% - Accent4 2 3 3 4 2" xfId="7771"/>
    <cellStyle name="20% - Accent4 2 3 3 5" xfId="3499"/>
    <cellStyle name="20% - Accent4 2 3 3 5 2" xfId="8838"/>
    <cellStyle name="20% - Accent4 2 3 3 6" xfId="4566"/>
    <cellStyle name="20% - Accent4 2 3 3 6 2" xfId="9905"/>
    <cellStyle name="20% - Accent4 2 3 3 7" xfId="5639"/>
    <cellStyle name="20% - Accent4 2 3 4" xfId="271"/>
    <cellStyle name="20% - Accent4 2 3 4 2" xfId="1362"/>
    <cellStyle name="20% - Accent4 2 3 4 2 2" xfId="6707"/>
    <cellStyle name="20% - Accent4 2 3 4 3" xfId="2434"/>
    <cellStyle name="20% - Accent4 2 3 4 3 2" xfId="7773"/>
    <cellStyle name="20% - Accent4 2 3 4 4" xfId="3501"/>
    <cellStyle name="20% - Accent4 2 3 4 4 2" xfId="8840"/>
    <cellStyle name="20% - Accent4 2 3 4 5" xfId="4568"/>
    <cellStyle name="20% - Accent4 2 3 4 5 2" xfId="9907"/>
    <cellStyle name="20% - Accent4 2 3 4 6" xfId="5641"/>
    <cellStyle name="20% - Accent4 2 3 5" xfId="1355"/>
    <cellStyle name="20% - Accent4 2 3 5 2" xfId="6700"/>
    <cellStyle name="20% - Accent4 2 3 6" xfId="2427"/>
    <cellStyle name="20% - Accent4 2 3 6 2" xfId="7766"/>
    <cellStyle name="20% - Accent4 2 3 7" xfId="3494"/>
    <cellStyle name="20% - Accent4 2 3 7 2" xfId="8833"/>
    <cellStyle name="20% - Accent4 2 3 8" xfId="4561"/>
    <cellStyle name="20% - Accent4 2 3 8 2" xfId="9900"/>
    <cellStyle name="20% - Accent4 2 3 9" xfId="5634"/>
    <cellStyle name="20% - Accent4 2 4" xfId="272"/>
    <cellStyle name="20% - Accent4 2 4 2" xfId="273"/>
    <cellStyle name="20% - Accent4 2 4 2 2" xfId="274"/>
    <cellStyle name="20% - Accent4 2 4 2 2 2" xfId="1365"/>
    <cellStyle name="20% - Accent4 2 4 2 2 2 2" xfId="6710"/>
    <cellStyle name="20% - Accent4 2 4 2 2 3" xfId="2437"/>
    <cellStyle name="20% - Accent4 2 4 2 2 3 2" xfId="7776"/>
    <cellStyle name="20% - Accent4 2 4 2 2 4" xfId="3504"/>
    <cellStyle name="20% - Accent4 2 4 2 2 4 2" xfId="8843"/>
    <cellStyle name="20% - Accent4 2 4 2 2 5" xfId="4571"/>
    <cellStyle name="20% - Accent4 2 4 2 2 5 2" xfId="9910"/>
    <cellStyle name="20% - Accent4 2 4 2 2 6" xfId="5644"/>
    <cellStyle name="20% - Accent4 2 4 2 3" xfId="1364"/>
    <cellStyle name="20% - Accent4 2 4 2 3 2" xfId="6709"/>
    <cellStyle name="20% - Accent4 2 4 2 4" xfId="2436"/>
    <cellStyle name="20% - Accent4 2 4 2 4 2" xfId="7775"/>
    <cellStyle name="20% - Accent4 2 4 2 5" xfId="3503"/>
    <cellStyle name="20% - Accent4 2 4 2 5 2" xfId="8842"/>
    <cellStyle name="20% - Accent4 2 4 2 6" xfId="4570"/>
    <cellStyle name="20% - Accent4 2 4 2 6 2" xfId="9909"/>
    <cellStyle name="20% - Accent4 2 4 2 7" xfId="5643"/>
    <cellStyle name="20% - Accent4 2 4 3" xfId="275"/>
    <cellStyle name="20% - Accent4 2 4 3 2" xfId="1366"/>
    <cellStyle name="20% - Accent4 2 4 3 2 2" xfId="6711"/>
    <cellStyle name="20% - Accent4 2 4 3 3" xfId="2438"/>
    <cellStyle name="20% - Accent4 2 4 3 3 2" xfId="7777"/>
    <cellStyle name="20% - Accent4 2 4 3 4" xfId="3505"/>
    <cellStyle name="20% - Accent4 2 4 3 4 2" xfId="8844"/>
    <cellStyle name="20% - Accent4 2 4 3 5" xfId="4572"/>
    <cellStyle name="20% - Accent4 2 4 3 5 2" xfId="9911"/>
    <cellStyle name="20% - Accent4 2 4 3 6" xfId="5645"/>
    <cellStyle name="20% - Accent4 2 4 4" xfId="1363"/>
    <cellStyle name="20% - Accent4 2 4 4 2" xfId="6708"/>
    <cellStyle name="20% - Accent4 2 4 5" xfId="2435"/>
    <cellStyle name="20% - Accent4 2 4 5 2" xfId="7774"/>
    <cellStyle name="20% - Accent4 2 4 6" xfId="3502"/>
    <cellStyle name="20% - Accent4 2 4 6 2" xfId="8841"/>
    <cellStyle name="20% - Accent4 2 4 7" xfId="4569"/>
    <cellStyle name="20% - Accent4 2 4 7 2" xfId="9908"/>
    <cellStyle name="20% - Accent4 2 4 8" xfId="5642"/>
    <cellStyle name="20% - Accent4 2 5" xfId="276"/>
    <cellStyle name="20% - Accent4 2 5 2" xfId="277"/>
    <cellStyle name="20% - Accent4 2 5 2 2" xfId="1368"/>
    <cellStyle name="20% - Accent4 2 5 2 2 2" xfId="6713"/>
    <cellStyle name="20% - Accent4 2 5 2 3" xfId="2440"/>
    <cellStyle name="20% - Accent4 2 5 2 3 2" xfId="7779"/>
    <cellStyle name="20% - Accent4 2 5 2 4" xfId="3507"/>
    <cellStyle name="20% - Accent4 2 5 2 4 2" xfId="8846"/>
    <cellStyle name="20% - Accent4 2 5 2 5" xfId="4574"/>
    <cellStyle name="20% - Accent4 2 5 2 5 2" xfId="9913"/>
    <cellStyle name="20% - Accent4 2 5 2 6" xfId="5647"/>
    <cellStyle name="20% - Accent4 2 5 3" xfId="1367"/>
    <cellStyle name="20% - Accent4 2 5 3 2" xfId="6712"/>
    <cellStyle name="20% - Accent4 2 5 4" xfId="2439"/>
    <cellStyle name="20% - Accent4 2 5 4 2" xfId="7778"/>
    <cellStyle name="20% - Accent4 2 5 5" xfId="3506"/>
    <cellStyle name="20% - Accent4 2 5 5 2" xfId="8845"/>
    <cellStyle name="20% - Accent4 2 5 6" xfId="4573"/>
    <cellStyle name="20% - Accent4 2 5 6 2" xfId="9912"/>
    <cellStyle name="20% - Accent4 2 5 7" xfId="5646"/>
    <cellStyle name="20% - Accent4 2 6" xfId="278"/>
    <cellStyle name="20% - Accent4 2 6 2" xfId="1369"/>
    <cellStyle name="20% - Accent4 2 6 2 2" xfId="6714"/>
    <cellStyle name="20% - Accent4 2 6 3" xfId="2441"/>
    <cellStyle name="20% - Accent4 2 6 3 2" xfId="7780"/>
    <cellStyle name="20% - Accent4 2 6 4" xfId="3508"/>
    <cellStyle name="20% - Accent4 2 6 4 2" xfId="8847"/>
    <cellStyle name="20% - Accent4 2 6 5" xfId="4575"/>
    <cellStyle name="20% - Accent4 2 6 5 2" xfId="9914"/>
    <cellStyle name="20% - Accent4 2 6 6" xfId="5648"/>
    <cellStyle name="20% - Accent4 2 7" xfId="1338"/>
    <cellStyle name="20% - Accent4 2 7 2" xfId="6683"/>
    <cellStyle name="20% - Accent4 2 8" xfId="2410"/>
    <cellStyle name="20% - Accent4 2 8 2" xfId="7749"/>
    <cellStyle name="20% - Accent4 2 9" xfId="3477"/>
    <cellStyle name="20% - Accent4 2 9 2" xfId="8816"/>
    <cellStyle name="20% - Accent4 3" xfId="279"/>
    <cellStyle name="20% - Accent4 3 10" xfId="5649"/>
    <cellStyle name="20% - Accent4 3 2" xfId="280"/>
    <cellStyle name="20% - Accent4 3 2 2" xfId="281"/>
    <cellStyle name="20% - Accent4 3 2 2 2" xfId="282"/>
    <cellStyle name="20% - Accent4 3 2 2 2 2" xfId="283"/>
    <cellStyle name="20% - Accent4 3 2 2 2 2 2" xfId="1374"/>
    <cellStyle name="20% - Accent4 3 2 2 2 2 2 2" xfId="6719"/>
    <cellStyle name="20% - Accent4 3 2 2 2 2 3" xfId="2446"/>
    <cellStyle name="20% - Accent4 3 2 2 2 2 3 2" xfId="7785"/>
    <cellStyle name="20% - Accent4 3 2 2 2 2 4" xfId="3513"/>
    <cellStyle name="20% - Accent4 3 2 2 2 2 4 2" xfId="8852"/>
    <cellStyle name="20% - Accent4 3 2 2 2 2 5" xfId="4580"/>
    <cellStyle name="20% - Accent4 3 2 2 2 2 5 2" xfId="9919"/>
    <cellStyle name="20% - Accent4 3 2 2 2 2 6" xfId="5653"/>
    <cellStyle name="20% - Accent4 3 2 2 2 3" xfId="1373"/>
    <cellStyle name="20% - Accent4 3 2 2 2 3 2" xfId="6718"/>
    <cellStyle name="20% - Accent4 3 2 2 2 4" xfId="2445"/>
    <cellStyle name="20% - Accent4 3 2 2 2 4 2" xfId="7784"/>
    <cellStyle name="20% - Accent4 3 2 2 2 5" xfId="3512"/>
    <cellStyle name="20% - Accent4 3 2 2 2 5 2" xfId="8851"/>
    <cellStyle name="20% - Accent4 3 2 2 2 6" xfId="4579"/>
    <cellStyle name="20% - Accent4 3 2 2 2 6 2" xfId="9918"/>
    <cellStyle name="20% - Accent4 3 2 2 2 7" xfId="5652"/>
    <cellStyle name="20% - Accent4 3 2 2 3" xfId="284"/>
    <cellStyle name="20% - Accent4 3 2 2 3 2" xfId="1375"/>
    <cellStyle name="20% - Accent4 3 2 2 3 2 2" xfId="6720"/>
    <cellStyle name="20% - Accent4 3 2 2 3 3" xfId="2447"/>
    <cellStyle name="20% - Accent4 3 2 2 3 3 2" xfId="7786"/>
    <cellStyle name="20% - Accent4 3 2 2 3 4" xfId="3514"/>
    <cellStyle name="20% - Accent4 3 2 2 3 4 2" xfId="8853"/>
    <cellStyle name="20% - Accent4 3 2 2 3 5" xfId="4581"/>
    <cellStyle name="20% - Accent4 3 2 2 3 5 2" xfId="9920"/>
    <cellStyle name="20% - Accent4 3 2 2 3 6" xfId="5654"/>
    <cellStyle name="20% - Accent4 3 2 2 4" xfId="1372"/>
    <cellStyle name="20% - Accent4 3 2 2 4 2" xfId="6717"/>
    <cellStyle name="20% - Accent4 3 2 2 5" xfId="2444"/>
    <cellStyle name="20% - Accent4 3 2 2 5 2" xfId="7783"/>
    <cellStyle name="20% - Accent4 3 2 2 6" xfId="3511"/>
    <cellStyle name="20% - Accent4 3 2 2 6 2" xfId="8850"/>
    <cellStyle name="20% - Accent4 3 2 2 7" xfId="4578"/>
    <cellStyle name="20% - Accent4 3 2 2 7 2" xfId="9917"/>
    <cellStyle name="20% - Accent4 3 2 2 8" xfId="5651"/>
    <cellStyle name="20% - Accent4 3 2 3" xfId="285"/>
    <cellStyle name="20% - Accent4 3 2 3 2" xfId="286"/>
    <cellStyle name="20% - Accent4 3 2 3 2 2" xfId="1377"/>
    <cellStyle name="20% - Accent4 3 2 3 2 2 2" xfId="6722"/>
    <cellStyle name="20% - Accent4 3 2 3 2 3" xfId="2449"/>
    <cellStyle name="20% - Accent4 3 2 3 2 3 2" xfId="7788"/>
    <cellStyle name="20% - Accent4 3 2 3 2 4" xfId="3516"/>
    <cellStyle name="20% - Accent4 3 2 3 2 4 2" xfId="8855"/>
    <cellStyle name="20% - Accent4 3 2 3 2 5" xfId="4583"/>
    <cellStyle name="20% - Accent4 3 2 3 2 5 2" xfId="9922"/>
    <cellStyle name="20% - Accent4 3 2 3 2 6" xfId="5656"/>
    <cellStyle name="20% - Accent4 3 2 3 3" xfId="1376"/>
    <cellStyle name="20% - Accent4 3 2 3 3 2" xfId="6721"/>
    <cellStyle name="20% - Accent4 3 2 3 4" xfId="2448"/>
    <cellStyle name="20% - Accent4 3 2 3 4 2" xfId="7787"/>
    <cellStyle name="20% - Accent4 3 2 3 5" xfId="3515"/>
    <cellStyle name="20% - Accent4 3 2 3 5 2" xfId="8854"/>
    <cellStyle name="20% - Accent4 3 2 3 6" xfId="4582"/>
    <cellStyle name="20% - Accent4 3 2 3 6 2" xfId="9921"/>
    <cellStyle name="20% - Accent4 3 2 3 7" xfId="5655"/>
    <cellStyle name="20% - Accent4 3 2 4" xfId="287"/>
    <cellStyle name="20% - Accent4 3 2 4 2" xfId="1378"/>
    <cellStyle name="20% - Accent4 3 2 4 2 2" xfId="6723"/>
    <cellStyle name="20% - Accent4 3 2 4 3" xfId="2450"/>
    <cellStyle name="20% - Accent4 3 2 4 3 2" xfId="7789"/>
    <cellStyle name="20% - Accent4 3 2 4 4" xfId="3517"/>
    <cellStyle name="20% - Accent4 3 2 4 4 2" xfId="8856"/>
    <cellStyle name="20% - Accent4 3 2 4 5" xfId="4584"/>
    <cellStyle name="20% - Accent4 3 2 4 5 2" xfId="9923"/>
    <cellStyle name="20% - Accent4 3 2 4 6" xfId="5657"/>
    <cellStyle name="20% - Accent4 3 2 5" xfId="1371"/>
    <cellStyle name="20% - Accent4 3 2 5 2" xfId="6716"/>
    <cellStyle name="20% - Accent4 3 2 6" xfId="2443"/>
    <cellStyle name="20% - Accent4 3 2 6 2" xfId="7782"/>
    <cellStyle name="20% - Accent4 3 2 7" xfId="3510"/>
    <cellStyle name="20% - Accent4 3 2 7 2" xfId="8849"/>
    <cellStyle name="20% - Accent4 3 2 8" xfId="4577"/>
    <cellStyle name="20% - Accent4 3 2 8 2" xfId="9916"/>
    <cellStyle name="20% - Accent4 3 2 9" xfId="5650"/>
    <cellStyle name="20% - Accent4 3 3" xfId="288"/>
    <cellStyle name="20% - Accent4 3 3 2" xfId="289"/>
    <cellStyle name="20% - Accent4 3 3 2 2" xfId="290"/>
    <cellStyle name="20% - Accent4 3 3 2 2 2" xfId="1381"/>
    <cellStyle name="20% - Accent4 3 3 2 2 2 2" xfId="6726"/>
    <cellStyle name="20% - Accent4 3 3 2 2 3" xfId="2453"/>
    <cellStyle name="20% - Accent4 3 3 2 2 3 2" xfId="7792"/>
    <cellStyle name="20% - Accent4 3 3 2 2 4" xfId="3520"/>
    <cellStyle name="20% - Accent4 3 3 2 2 4 2" xfId="8859"/>
    <cellStyle name="20% - Accent4 3 3 2 2 5" xfId="4587"/>
    <cellStyle name="20% - Accent4 3 3 2 2 5 2" xfId="9926"/>
    <cellStyle name="20% - Accent4 3 3 2 2 6" xfId="5660"/>
    <cellStyle name="20% - Accent4 3 3 2 3" xfId="1380"/>
    <cellStyle name="20% - Accent4 3 3 2 3 2" xfId="6725"/>
    <cellStyle name="20% - Accent4 3 3 2 4" xfId="2452"/>
    <cellStyle name="20% - Accent4 3 3 2 4 2" xfId="7791"/>
    <cellStyle name="20% - Accent4 3 3 2 5" xfId="3519"/>
    <cellStyle name="20% - Accent4 3 3 2 5 2" xfId="8858"/>
    <cellStyle name="20% - Accent4 3 3 2 6" xfId="4586"/>
    <cellStyle name="20% - Accent4 3 3 2 6 2" xfId="9925"/>
    <cellStyle name="20% - Accent4 3 3 2 7" xfId="5659"/>
    <cellStyle name="20% - Accent4 3 3 3" xfId="291"/>
    <cellStyle name="20% - Accent4 3 3 3 2" xfId="1382"/>
    <cellStyle name="20% - Accent4 3 3 3 2 2" xfId="6727"/>
    <cellStyle name="20% - Accent4 3 3 3 3" xfId="2454"/>
    <cellStyle name="20% - Accent4 3 3 3 3 2" xfId="7793"/>
    <cellStyle name="20% - Accent4 3 3 3 4" xfId="3521"/>
    <cellStyle name="20% - Accent4 3 3 3 4 2" xfId="8860"/>
    <cellStyle name="20% - Accent4 3 3 3 5" xfId="4588"/>
    <cellStyle name="20% - Accent4 3 3 3 5 2" xfId="9927"/>
    <cellStyle name="20% - Accent4 3 3 3 6" xfId="5661"/>
    <cellStyle name="20% - Accent4 3 3 4" xfId="1379"/>
    <cellStyle name="20% - Accent4 3 3 4 2" xfId="6724"/>
    <cellStyle name="20% - Accent4 3 3 5" xfId="2451"/>
    <cellStyle name="20% - Accent4 3 3 5 2" xfId="7790"/>
    <cellStyle name="20% - Accent4 3 3 6" xfId="3518"/>
    <cellStyle name="20% - Accent4 3 3 6 2" xfId="8857"/>
    <cellStyle name="20% - Accent4 3 3 7" xfId="4585"/>
    <cellStyle name="20% - Accent4 3 3 7 2" xfId="9924"/>
    <cellStyle name="20% - Accent4 3 3 8" xfId="5658"/>
    <cellStyle name="20% - Accent4 3 4" xfId="292"/>
    <cellStyle name="20% - Accent4 3 4 2" xfId="293"/>
    <cellStyle name="20% - Accent4 3 4 2 2" xfId="1384"/>
    <cellStyle name="20% - Accent4 3 4 2 2 2" xfId="6729"/>
    <cellStyle name="20% - Accent4 3 4 2 3" xfId="2456"/>
    <cellStyle name="20% - Accent4 3 4 2 3 2" xfId="7795"/>
    <cellStyle name="20% - Accent4 3 4 2 4" xfId="3523"/>
    <cellStyle name="20% - Accent4 3 4 2 4 2" xfId="8862"/>
    <cellStyle name="20% - Accent4 3 4 2 5" xfId="4590"/>
    <cellStyle name="20% - Accent4 3 4 2 5 2" xfId="9929"/>
    <cellStyle name="20% - Accent4 3 4 2 6" xfId="5663"/>
    <cellStyle name="20% - Accent4 3 4 3" xfId="1383"/>
    <cellStyle name="20% - Accent4 3 4 3 2" xfId="6728"/>
    <cellStyle name="20% - Accent4 3 4 4" xfId="2455"/>
    <cellStyle name="20% - Accent4 3 4 4 2" xfId="7794"/>
    <cellStyle name="20% - Accent4 3 4 5" xfId="3522"/>
    <cellStyle name="20% - Accent4 3 4 5 2" xfId="8861"/>
    <cellStyle name="20% - Accent4 3 4 6" xfId="4589"/>
    <cellStyle name="20% - Accent4 3 4 6 2" xfId="9928"/>
    <cellStyle name="20% - Accent4 3 4 7" xfId="5662"/>
    <cellStyle name="20% - Accent4 3 5" xfId="294"/>
    <cellStyle name="20% - Accent4 3 5 2" xfId="1385"/>
    <cellStyle name="20% - Accent4 3 5 2 2" xfId="6730"/>
    <cellStyle name="20% - Accent4 3 5 3" xfId="2457"/>
    <cellStyle name="20% - Accent4 3 5 3 2" xfId="7796"/>
    <cellStyle name="20% - Accent4 3 5 4" xfId="3524"/>
    <cellStyle name="20% - Accent4 3 5 4 2" xfId="8863"/>
    <cellStyle name="20% - Accent4 3 5 5" xfId="4591"/>
    <cellStyle name="20% - Accent4 3 5 5 2" xfId="9930"/>
    <cellStyle name="20% - Accent4 3 5 6" xfId="5664"/>
    <cellStyle name="20% - Accent4 3 6" xfId="1370"/>
    <cellStyle name="20% - Accent4 3 6 2" xfId="6715"/>
    <cellStyle name="20% - Accent4 3 7" xfId="2442"/>
    <cellStyle name="20% - Accent4 3 7 2" xfId="7781"/>
    <cellStyle name="20% - Accent4 3 8" xfId="3509"/>
    <cellStyle name="20% - Accent4 3 8 2" xfId="8848"/>
    <cellStyle name="20% - Accent4 3 9" xfId="4576"/>
    <cellStyle name="20% - Accent4 3 9 2" xfId="9915"/>
    <cellStyle name="20% - Accent4 4" xfId="295"/>
    <cellStyle name="20% - Accent4 4 2" xfId="296"/>
    <cellStyle name="20% - Accent4 4 2 2" xfId="297"/>
    <cellStyle name="20% - Accent4 4 2 2 2" xfId="298"/>
    <cellStyle name="20% - Accent4 4 2 2 2 2" xfId="1389"/>
    <cellStyle name="20% - Accent4 4 2 2 2 2 2" xfId="6734"/>
    <cellStyle name="20% - Accent4 4 2 2 2 3" xfId="2461"/>
    <cellStyle name="20% - Accent4 4 2 2 2 3 2" xfId="7800"/>
    <cellStyle name="20% - Accent4 4 2 2 2 4" xfId="3528"/>
    <cellStyle name="20% - Accent4 4 2 2 2 4 2" xfId="8867"/>
    <cellStyle name="20% - Accent4 4 2 2 2 5" xfId="4595"/>
    <cellStyle name="20% - Accent4 4 2 2 2 5 2" xfId="9934"/>
    <cellStyle name="20% - Accent4 4 2 2 2 6" xfId="5668"/>
    <cellStyle name="20% - Accent4 4 2 2 3" xfId="1388"/>
    <cellStyle name="20% - Accent4 4 2 2 3 2" xfId="6733"/>
    <cellStyle name="20% - Accent4 4 2 2 4" xfId="2460"/>
    <cellStyle name="20% - Accent4 4 2 2 4 2" xfId="7799"/>
    <cellStyle name="20% - Accent4 4 2 2 5" xfId="3527"/>
    <cellStyle name="20% - Accent4 4 2 2 5 2" xfId="8866"/>
    <cellStyle name="20% - Accent4 4 2 2 6" xfId="4594"/>
    <cellStyle name="20% - Accent4 4 2 2 6 2" xfId="9933"/>
    <cellStyle name="20% - Accent4 4 2 2 7" xfId="5667"/>
    <cellStyle name="20% - Accent4 4 2 3" xfId="299"/>
    <cellStyle name="20% - Accent4 4 2 3 2" xfId="1390"/>
    <cellStyle name="20% - Accent4 4 2 3 2 2" xfId="6735"/>
    <cellStyle name="20% - Accent4 4 2 3 3" xfId="2462"/>
    <cellStyle name="20% - Accent4 4 2 3 3 2" xfId="7801"/>
    <cellStyle name="20% - Accent4 4 2 3 4" xfId="3529"/>
    <cellStyle name="20% - Accent4 4 2 3 4 2" xfId="8868"/>
    <cellStyle name="20% - Accent4 4 2 3 5" xfId="4596"/>
    <cellStyle name="20% - Accent4 4 2 3 5 2" xfId="9935"/>
    <cellStyle name="20% - Accent4 4 2 3 6" xfId="5669"/>
    <cellStyle name="20% - Accent4 4 2 4" xfId="1387"/>
    <cellStyle name="20% - Accent4 4 2 4 2" xfId="6732"/>
    <cellStyle name="20% - Accent4 4 2 5" xfId="2459"/>
    <cellStyle name="20% - Accent4 4 2 5 2" xfId="7798"/>
    <cellStyle name="20% - Accent4 4 2 6" xfId="3526"/>
    <cellStyle name="20% - Accent4 4 2 6 2" xfId="8865"/>
    <cellStyle name="20% - Accent4 4 2 7" xfId="4593"/>
    <cellStyle name="20% - Accent4 4 2 7 2" xfId="9932"/>
    <cellStyle name="20% - Accent4 4 2 8" xfId="5666"/>
    <cellStyle name="20% - Accent4 4 3" xfId="300"/>
    <cellStyle name="20% - Accent4 4 3 2" xfId="301"/>
    <cellStyle name="20% - Accent4 4 3 2 2" xfId="1392"/>
    <cellStyle name="20% - Accent4 4 3 2 2 2" xfId="6737"/>
    <cellStyle name="20% - Accent4 4 3 2 3" xfId="2464"/>
    <cellStyle name="20% - Accent4 4 3 2 3 2" xfId="7803"/>
    <cellStyle name="20% - Accent4 4 3 2 4" xfId="3531"/>
    <cellStyle name="20% - Accent4 4 3 2 4 2" xfId="8870"/>
    <cellStyle name="20% - Accent4 4 3 2 5" xfId="4598"/>
    <cellStyle name="20% - Accent4 4 3 2 5 2" xfId="9937"/>
    <cellStyle name="20% - Accent4 4 3 2 6" xfId="5671"/>
    <cellStyle name="20% - Accent4 4 3 3" xfId="1391"/>
    <cellStyle name="20% - Accent4 4 3 3 2" xfId="6736"/>
    <cellStyle name="20% - Accent4 4 3 4" xfId="2463"/>
    <cellStyle name="20% - Accent4 4 3 4 2" xfId="7802"/>
    <cellStyle name="20% - Accent4 4 3 5" xfId="3530"/>
    <cellStyle name="20% - Accent4 4 3 5 2" xfId="8869"/>
    <cellStyle name="20% - Accent4 4 3 6" xfId="4597"/>
    <cellStyle name="20% - Accent4 4 3 6 2" xfId="9936"/>
    <cellStyle name="20% - Accent4 4 3 7" xfId="5670"/>
    <cellStyle name="20% - Accent4 4 4" xfId="302"/>
    <cellStyle name="20% - Accent4 4 4 2" xfId="1393"/>
    <cellStyle name="20% - Accent4 4 4 2 2" xfId="6738"/>
    <cellStyle name="20% - Accent4 4 4 3" xfId="2465"/>
    <cellStyle name="20% - Accent4 4 4 3 2" xfId="7804"/>
    <cellStyle name="20% - Accent4 4 4 4" xfId="3532"/>
    <cellStyle name="20% - Accent4 4 4 4 2" xfId="8871"/>
    <cellStyle name="20% - Accent4 4 4 5" xfId="4599"/>
    <cellStyle name="20% - Accent4 4 4 5 2" xfId="9938"/>
    <cellStyle name="20% - Accent4 4 4 6" xfId="5672"/>
    <cellStyle name="20% - Accent4 4 5" xfId="1386"/>
    <cellStyle name="20% - Accent4 4 5 2" xfId="6731"/>
    <cellStyle name="20% - Accent4 4 6" xfId="2458"/>
    <cellStyle name="20% - Accent4 4 6 2" xfId="7797"/>
    <cellStyle name="20% - Accent4 4 7" xfId="3525"/>
    <cellStyle name="20% - Accent4 4 7 2" xfId="8864"/>
    <cellStyle name="20% - Accent4 4 8" xfId="4592"/>
    <cellStyle name="20% - Accent4 4 8 2" xfId="9931"/>
    <cellStyle name="20% - Accent4 4 9" xfId="5665"/>
    <cellStyle name="20% - Accent4 5" xfId="303"/>
    <cellStyle name="20% - Accent4 5 2" xfId="304"/>
    <cellStyle name="20% - Accent4 5 2 2" xfId="305"/>
    <cellStyle name="20% - Accent4 5 2 2 2" xfId="1396"/>
    <cellStyle name="20% - Accent4 5 2 2 2 2" xfId="6741"/>
    <cellStyle name="20% - Accent4 5 2 2 3" xfId="2468"/>
    <cellStyle name="20% - Accent4 5 2 2 3 2" xfId="7807"/>
    <cellStyle name="20% - Accent4 5 2 2 4" xfId="3535"/>
    <cellStyle name="20% - Accent4 5 2 2 4 2" xfId="8874"/>
    <cellStyle name="20% - Accent4 5 2 2 5" xfId="4602"/>
    <cellStyle name="20% - Accent4 5 2 2 5 2" xfId="9941"/>
    <cellStyle name="20% - Accent4 5 2 2 6" xfId="5675"/>
    <cellStyle name="20% - Accent4 5 2 3" xfId="1395"/>
    <cellStyle name="20% - Accent4 5 2 3 2" xfId="6740"/>
    <cellStyle name="20% - Accent4 5 2 4" xfId="2467"/>
    <cellStyle name="20% - Accent4 5 2 4 2" xfId="7806"/>
    <cellStyle name="20% - Accent4 5 2 5" xfId="3534"/>
    <cellStyle name="20% - Accent4 5 2 5 2" xfId="8873"/>
    <cellStyle name="20% - Accent4 5 2 6" xfId="4601"/>
    <cellStyle name="20% - Accent4 5 2 6 2" xfId="9940"/>
    <cellStyle name="20% - Accent4 5 2 7" xfId="5674"/>
    <cellStyle name="20% - Accent4 5 3" xfId="306"/>
    <cellStyle name="20% - Accent4 5 3 2" xfId="1397"/>
    <cellStyle name="20% - Accent4 5 3 2 2" xfId="6742"/>
    <cellStyle name="20% - Accent4 5 3 3" xfId="2469"/>
    <cellStyle name="20% - Accent4 5 3 3 2" xfId="7808"/>
    <cellStyle name="20% - Accent4 5 3 4" xfId="3536"/>
    <cellStyle name="20% - Accent4 5 3 4 2" xfId="8875"/>
    <cellStyle name="20% - Accent4 5 3 5" xfId="4603"/>
    <cellStyle name="20% - Accent4 5 3 5 2" xfId="9942"/>
    <cellStyle name="20% - Accent4 5 3 6" xfId="5676"/>
    <cellStyle name="20% - Accent4 5 4" xfId="1394"/>
    <cellStyle name="20% - Accent4 5 4 2" xfId="6739"/>
    <cellStyle name="20% - Accent4 5 5" xfId="2466"/>
    <cellStyle name="20% - Accent4 5 5 2" xfId="7805"/>
    <cellStyle name="20% - Accent4 5 6" xfId="3533"/>
    <cellStyle name="20% - Accent4 5 6 2" xfId="8872"/>
    <cellStyle name="20% - Accent4 5 7" xfId="4600"/>
    <cellStyle name="20% - Accent4 5 7 2" xfId="9939"/>
    <cellStyle name="20% - Accent4 5 8" xfId="5673"/>
    <cellStyle name="20% - Accent4 6" xfId="307"/>
    <cellStyle name="20% - Accent4 6 2" xfId="308"/>
    <cellStyle name="20% - Accent4 6 2 2" xfId="1399"/>
    <cellStyle name="20% - Accent4 6 2 2 2" xfId="6744"/>
    <cellStyle name="20% - Accent4 6 2 3" xfId="2471"/>
    <cellStyle name="20% - Accent4 6 2 3 2" xfId="7810"/>
    <cellStyle name="20% - Accent4 6 2 4" xfId="3538"/>
    <cellStyle name="20% - Accent4 6 2 4 2" xfId="8877"/>
    <cellStyle name="20% - Accent4 6 2 5" xfId="4605"/>
    <cellStyle name="20% - Accent4 6 2 5 2" xfId="9944"/>
    <cellStyle name="20% - Accent4 6 2 6" xfId="5678"/>
    <cellStyle name="20% - Accent4 6 3" xfId="1398"/>
    <cellStyle name="20% - Accent4 6 3 2" xfId="6743"/>
    <cellStyle name="20% - Accent4 6 4" xfId="2470"/>
    <cellStyle name="20% - Accent4 6 4 2" xfId="7809"/>
    <cellStyle name="20% - Accent4 6 5" xfId="3537"/>
    <cellStyle name="20% - Accent4 6 5 2" xfId="8876"/>
    <cellStyle name="20% - Accent4 6 6" xfId="4604"/>
    <cellStyle name="20% - Accent4 6 6 2" xfId="9943"/>
    <cellStyle name="20% - Accent4 6 7" xfId="5677"/>
    <cellStyle name="20% - Accent4 7" xfId="309"/>
    <cellStyle name="20% - Accent4 7 2" xfId="1400"/>
    <cellStyle name="20% - Accent4 7 2 2" xfId="6745"/>
    <cellStyle name="20% - Accent4 7 3" xfId="2472"/>
    <cellStyle name="20% - Accent4 7 3 2" xfId="7811"/>
    <cellStyle name="20% - Accent4 7 4" xfId="3539"/>
    <cellStyle name="20% - Accent4 7 4 2" xfId="8878"/>
    <cellStyle name="20% - Accent4 7 5" xfId="4606"/>
    <cellStyle name="20% - Accent4 7 5 2" xfId="9945"/>
    <cellStyle name="20% - Accent4 7 6" xfId="5679"/>
    <cellStyle name="20% - Accent4 8" xfId="1097"/>
    <cellStyle name="20% - Accent4 8 2" xfId="2178"/>
    <cellStyle name="20% - Accent4 8 2 2" xfId="7520"/>
    <cellStyle name="20% - Accent4 8 3" xfId="3247"/>
    <cellStyle name="20% - Accent4 8 3 2" xfId="8586"/>
    <cellStyle name="20% - Accent4 8 4" xfId="4314"/>
    <cellStyle name="20% - Accent4 8 4 2" xfId="9653"/>
    <cellStyle name="20% - Accent4 8 5" xfId="5381"/>
    <cellStyle name="20% - Accent4 8 5 2" xfId="10720"/>
    <cellStyle name="20% - Accent4 8 6" xfId="6454"/>
    <cellStyle name="20% - Accent4 9" xfId="1118"/>
    <cellStyle name="20% - Accent4 9 2" xfId="2196"/>
    <cellStyle name="20% - Accent4 9 2 2" xfId="7535"/>
    <cellStyle name="20% - Accent4 9 3" xfId="3262"/>
    <cellStyle name="20% - Accent4 9 3 2" xfId="8601"/>
    <cellStyle name="20% - Accent4 9 4" xfId="4329"/>
    <cellStyle name="20% - Accent4 9 4 2" xfId="9668"/>
    <cellStyle name="20% - Accent4 9 5" xfId="5396"/>
    <cellStyle name="20% - Accent4 9 5 2" xfId="10735"/>
    <cellStyle name="20% - Accent4 9 6" xfId="6469"/>
    <cellStyle name="20% - Accent5" xfId="34" builtinId="46" customBuiltin="1"/>
    <cellStyle name="20% - Accent5 10" xfId="1137"/>
    <cellStyle name="20% - Accent5 10 2" xfId="6488"/>
    <cellStyle name="20% - Accent5 11" xfId="2215"/>
    <cellStyle name="20% - Accent5 11 2" xfId="7554"/>
    <cellStyle name="20% - Accent5 12" xfId="3282"/>
    <cellStyle name="20% - Accent5 12 2" xfId="8621"/>
    <cellStyle name="20% - Accent5 13" xfId="4349"/>
    <cellStyle name="20% - Accent5 13 2" xfId="9688"/>
    <cellStyle name="20% - Accent5 14" xfId="5417"/>
    <cellStyle name="20% - Accent5 2" xfId="310"/>
    <cellStyle name="20% - Accent5 2 10" xfId="4607"/>
    <cellStyle name="20% - Accent5 2 10 2" xfId="9946"/>
    <cellStyle name="20% - Accent5 2 11" xfId="5680"/>
    <cellStyle name="20% - Accent5 2 2" xfId="311"/>
    <cellStyle name="20% - Accent5 2 2 10" xfId="5681"/>
    <cellStyle name="20% - Accent5 2 2 2" xfId="312"/>
    <cellStyle name="20% - Accent5 2 2 2 2" xfId="313"/>
    <cellStyle name="20% - Accent5 2 2 2 2 2" xfId="314"/>
    <cellStyle name="20% - Accent5 2 2 2 2 2 2" xfId="315"/>
    <cellStyle name="20% - Accent5 2 2 2 2 2 2 2" xfId="1406"/>
    <cellStyle name="20% - Accent5 2 2 2 2 2 2 2 2" xfId="6751"/>
    <cellStyle name="20% - Accent5 2 2 2 2 2 2 3" xfId="2478"/>
    <cellStyle name="20% - Accent5 2 2 2 2 2 2 3 2" xfId="7817"/>
    <cellStyle name="20% - Accent5 2 2 2 2 2 2 4" xfId="3545"/>
    <cellStyle name="20% - Accent5 2 2 2 2 2 2 4 2" xfId="8884"/>
    <cellStyle name="20% - Accent5 2 2 2 2 2 2 5" xfId="4612"/>
    <cellStyle name="20% - Accent5 2 2 2 2 2 2 5 2" xfId="9951"/>
    <cellStyle name="20% - Accent5 2 2 2 2 2 2 6" xfId="5685"/>
    <cellStyle name="20% - Accent5 2 2 2 2 2 3" xfId="1405"/>
    <cellStyle name="20% - Accent5 2 2 2 2 2 3 2" xfId="6750"/>
    <cellStyle name="20% - Accent5 2 2 2 2 2 4" xfId="2477"/>
    <cellStyle name="20% - Accent5 2 2 2 2 2 4 2" xfId="7816"/>
    <cellStyle name="20% - Accent5 2 2 2 2 2 5" xfId="3544"/>
    <cellStyle name="20% - Accent5 2 2 2 2 2 5 2" xfId="8883"/>
    <cellStyle name="20% - Accent5 2 2 2 2 2 6" xfId="4611"/>
    <cellStyle name="20% - Accent5 2 2 2 2 2 6 2" xfId="9950"/>
    <cellStyle name="20% - Accent5 2 2 2 2 2 7" xfId="5684"/>
    <cellStyle name="20% - Accent5 2 2 2 2 3" xfId="316"/>
    <cellStyle name="20% - Accent5 2 2 2 2 3 2" xfId="1407"/>
    <cellStyle name="20% - Accent5 2 2 2 2 3 2 2" xfId="6752"/>
    <cellStyle name="20% - Accent5 2 2 2 2 3 3" xfId="2479"/>
    <cellStyle name="20% - Accent5 2 2 2 2 3 3 2" xfId="7818"/>
    <cellStyle name="20% - Accent5 2 2 2 2 3 4" xfId="3546"/>
    <cellStyle name="20% - Accent5 2 2 2 2 3 4 2" xfId="8885"/>
    <cellStyle name="20% - Accent5 2 2 2 2 3 5" xfId="4613"/>
    <cellStyle name="20% - Accent5 2 2 2 2 3 5 2" xfId="9952"/>
    <cellStyle name="20% - Accent5 2 2 2 2 3 6" xfId="5686"/>
    <cellStyle name="20% - Accent5 2 2 2 2 4" xfId="1404"/>
    <cellStyle name="20% - Accent5 2 2 2 2 4 2" xfId="6749"/>
    <cellStyle name="20% - Accent5 2 2 2 2 5" xfId="2476"/>
    <cellStyle name="20% - Accent5 2 2 2 2 5 2" xfId="7815"/>
    <cellStyle name="20% - Accent5 2 2 2 2 6" xfId="3543"/>
    <cellStyle name="20% - Accent5 2 2 2 2 6 2" xfId="8882"/>
    <cellStyle name="20% - Accent5 2 2 2 2 7" xfId="4610"/>
    <cellStyle name="20% - Accent5 2 2 2 2 7 2" xfId="9949"/>
    <cellStyle name="20% - Accent5 2 2 2 2 8" xfId="5683"/>
    <cellStyle name="20% - Accent5 2 2 2 3" xfId="317"/>
    <cellStyle name="20% - Accent5 2 2 2 3 2" xfId="318"/>
    <cellStyle name="20% - Accent5 2 2 2 3 2 2" xfId="1409"/>
    <cellStyle name="20% - Accent5 2 2 2 3 2 2 2" xfId="6754"/>
    <cellStyle name="20% - Accent5 2 2 2 3 2 3" xfId="2481"/>
    <cellStyle name="20% - Accent5 2 2 2 3 2 3 2" xfId="7820"/>
    <cellStyle name="20% - Accent5 2 2 2 3 2 4" xfId="3548"/>
    <cellStyle name="20% - Accent5 2 2 2 3 2 4 2" xfId="8887"/>
    <cellStyle name="20% - Accent5 2 2 2 3 2 5" xfId="4615"/>
    <cellStyle name="20% - Accent5 2 2 2 3 2 5 2" xfId="9954"/>
    <cellStyle name="20% - Accent5 2 2 2 3 2 6" xfId="5688"/>
    <cellStyle name="20% - Accent5 2 2 2 3 3" xfId="1408"/>
    <cellStyle name="20% - Accent5 2 2 2 3 3 2" xfId="6753"/>
    <cellStyle name="20% - Accent5 2 2 2 3 4" xfId="2480"/>
    <cellStyle name="20% - Accent5 2 2 2 3 4 2" xfId="7819"/>
    <cellStyle name="20% - Accent5 2 2 2 3 5" xfId="3547"/>
    <cellStyle name="20% - Accent5 2 2 2 3 5 2" xfId="8886"/>
    <cellStyle name="20% - Accent5 2 2 2 3 6" xfId="4614"/>
    <cellStyle name="20% - Accent5 2 2 2 3 6 2" xfId="9953"/>
    <cellStyle name="20% - Accent5 2 2 2 3 7" xfId="5687"/>
    <cellStyle name="20% - Accent5 2 2 2 4" xfId="319"/>
    <cellStyle name="20% - Accent5 2 2 2 4 2" xfId="1410"/>
    <cellStyle name="20% - Accent5 2 2 2 4 2 2" xfId="6755"/>
    <cellStyle name="20% - Accent5 2 2 2 4 3" xfId="2482"/>
    <cellStyle name="20% - Accent5 2 2 2 4 3 2" xfId="7821"/>
    <cellStyle name="20% - Accent5 2 2 2 4 4" xfId="3549"/>
    <cellStyle name="20% - Accent5 2 2 2 4 4 2" xfId="8888"/>
    <cellStyle name="20% - Accent5 2 2 2 4 5" xfId="4616"/>
    <cellStyle name="20% - Accent5 2 2 2 4 5 2" xfId="9955"/>
    <cellStyle name="20% - Accent5 2 2 2 4 6" xfId="5689"/>
    <cellStyle name="20% - Accent5 2 2 2 5" xfId="1403"/>
    <cellStyle name="20% - Accent5 2 2 2 5 2" xfId="6748"/>
    <cellStyle name="20% - Accent5 2 2 2 6" xfId="2475"/>
    <cellStyle name="20% - Accent5 2 2 2 6 2" xfId="7814"/>
    <cellStyle name="20% - Accent5 2 2 2 7" xfId="3542"/>
    <cellStyle name="20% - Accent5 2 2 2 7 2" xfId="8881"/>
    <cellStyle name="20% - Accent5 2 2 2 8" xfId="4609"/>
    <cellStyle name="20% - Accent5 2 2 2 8 2" xfId="9948"/>
    <cellStyle name="20% - Accent5 2 2 2 9" xfId="5682"/>
    <cellStyle name="20% - Accent5 2 2 3" xfId="320"/>
    <cellStyle name="20% - Accent5 2 2 3 2" xfId="321"/>
    <cellStyle name="20% - Accent5 2 2 3 2 2" xfId="322"/>
    <cellStyle name="20% - Accent5 2 2 3 2 2 2" xfId="1413"/>
    <cellStyle name="20% - Accent5 2 2 3 2 2 2 2" xfId="6758"/>
    <cellStyle name="20% - Accent5 2 2 3 2 2 3" xfId="2485"/>
    <cellStyle name="20% - Accent5 2 2 3 2 2 3 2" xfId="7824"/>
    <cellStyle name="20% - Accent5 2 2 3 2 2 4" xfId="3552"/>
    <cellStyle name="20% - Accent5 2 2 3 2 2 4 2" xfId="8891"/>
    <cellStyle name="20% - Accent5 2 2 3 2 2 5" xfId="4619"/>
    <cellStyle name="20% - Accent5 2 2 3 2 2 5 2" xfId="9958"/>
    <cellStyle name="20% - Accent5 2 2 3 2 2 6" xfId="5692"/>
    <cellStyle name="20% - Accent5 2 2 3 2 3" xfId="1412"/>
    <cellStyle name="20% - Accent5 2 2 3 2 3 2" xfId="6757"/>
    <cellStyle name="20% - Accent5 2 2 3 2 4" xfId="2484"/>
    <cellStyle name="20% - Accent5 2 2 3 2 4 2" xfId="7823"/>
    <cellStyle name="20% - Accent5 2 2 3 2 5" xfId="3551"/>
    <cellStyle name="20% - Accent5 2 2 3 2 5 2" xfId="8890"/>
    <cellStyle name="20% - Accent5 2 2 3 2 6" xfId="4618"/>
    <cellStyle name="20% - Accent5 2 2 3 2 6 2" xfId="9957"/>
    <cellStyle name="20% - Accent5 2 2 3 2 7" xfId="5691"/>
    <cellStyle name="20% - Accent5 2 2 3 3" xfId="323"/>
    <cellStyle name="20% - Accent5 2 2 3 3 2" xfId="1414"/>
    <cellStyle name="20% - Accent5 2 2 3 3 2 2" xfId="6759"/>
    <cellStyle name="20% - Accent5 2 2 3 3 3" xfId="2486"/>
    <cellStyle name="20% - Accent5 2 2 3 3 3 2" xfId="7825"/>
    <cellStyle name="20% - Accent5 2 2 3 3 4" xfId="3553"/>
    <cellStyle name="20% - Accent5 2 2 3 3 4 2" xfId="8892"/>
    <cellStyle name="20% - Accent5 2 2 3 3 5" xfId="4620"/>
    <cellStyle name="20% - Accent5 2 2 3 3 5 2" xfId="9959"/>
    <cellStyle name="20% - Accent5 2 2 3 3 6" xfId="5693"/>
    <cellStyle name="20% - Accent5 2 2 3 4" xfId="1411"/>
    <cellStyle name="20% - Accent5 2 2 3 4 2" xfId="6756"/>
    <cellStyle name="20% - Accent5 2 2 3 5" xfId="2483"/>
    <cellStyle name="20% - Accent5 2 2 3 5 2" xfId="7822"/>
    <cellStyle name="20% - Accent5 2 2 3 6" xfId="3550"/>
    <cellStyle name="20% - Accent5 2 2 3 6 2" xfId="8889"/>
    <cellStyle name="20% - Accent5 2 2 3 7" xfId="4617"/>
    <cellStyle name="20% - Accent5 2 2 3 7 2" xfId="9956"/>
    <cellStyle name="20% - Accent5 2 2 3 8" xfId="5690"/>
    <cellStyle name="20% - Accent5 2 2 4" xfId="324"/>
    <cellStyle name="20% - Accent5 2 2 4 2" xfId="325"/>
    <cellStyle name="20% - Accent5 2 2 4 2 2" xfId="1416"/>
    <cellStyle name="20% - Accent5 2 2 4 2 2 2" xfId="6761"/>
    <cellStyle name="20% - Accent5 2 2 4 2 3" xfId="2488"/>
    <cellStyle name="20% - Accent5 2 2 4 2 3 2" xfId="7827"/>
    <cellStyle name="20% - Accent5 2 2 4 2 4" xfId="3555"/>
    <cellStyle name="20% - Accent5 2 2 4 2 4 2" xfId="8894"/>
    <cellStyle name="20% - Accent5 2 2 4 2 5" xfId="4622"/>
    <cellStyle name="20% - Accent5 2 2 4 2 5 2" xfId="9961"/>
    <cellStyle name="20% - Accent5 2 2 4 2 6" xfId="5695"/>
    <cellStyle name="20% - Accent5 2 2 4 3" xfId="1415"/>
    <cellStyle name="20% - Accent5 2 2 4 3 2" xfId="6760"/>
    <cellStyle name="20% - Accent5 2 2 4 4" xfId="2487"/>
    <cellStyle name="20% - Accent5 2 2 4 4 2" xfId="7826"/>
    <cellStyle name="20% - Accent5 2 2 4 5" xfId="3554"/>
    <cellStyle name="20% - Accent5 2 2 4 5 2" xfId="8893"/>
    <cellStyle name="20% - Accent5 2 2 4 6" xfId="4621"/>
    <cellStyle name="20% - Accent5 2 2 4 6 2" xfId="9960"/>
    <cellStyle name="20% - Accent5 2 2 4 7" xfId="5694"/>
    <cellStyle name="20% - Accent5 2 2 5" xfId="326"/>
    <cellStyle name="20% - Accent5 2 2 5 2" xfId="1417"/>
    <cellStyle name="20% - Accent5 2 2 5 2 2" xfId="6762"/>
    <cellStyle name="20% - Accent5 2 2 5 3" xfId="2489"/>
    <cellStyle name="20% - Accent5 2 2 5 3 2" xfId="7828"/>
    <cellStyle name="20% - Accent5 2 2 5 4" xfId="3556"/>
    <cellStyle name="20% - Accent5 2 2 5 4 2" xfId="8895"/>
    <cellStyle name="20% - Accent5 2 2 5 5" xfId="4623"/>
    <cellStyle name="20% - Accent5 2 2 5 5 2" xfId="9962"/>
    <cellStyle name="20% - Accent5 2 2 5 6" xfId="5696"/>
    <cellStyle name="20% - Accent5 2 2 6" xfId="1402"/>
    <cellStyle name="20% - Accent5 2 2 6 2" xfId="6747"/>
    <cellStyle name="20% - Accent5 2 2 7" xfId="2474"/>
    <cellStyle name="20% - Accent5 2 2 7 2" xfId="7813"/>
    <cellStyle name="20% - Accent5 2 2 8" xfId="3541"/>
    <cellStyle name="20% - Accent5 2 2 8 2" xfId="8880"/>
    <cellStyle name="20% - Accent5 2 2 9" xfId="4608"/>
    <cellStyle name="20% - Accent5 2 2 9 2" xfId="9947"/>
    <cellStyle name="20% - Accent5 2 3" xfId="327"/>
    <cellStyle name="20% - Accent5 2 3 2" xfId="328"/>
    <cellStyle name="20% - Accent5 2 3 2 2" xfId="329"/>
    <cellStyle name="20% - Accent5 2 3 2 2 2" xfId="330"/>
    <cellStyle name="20% - Accent5 2 3 2 2 2 2" xfId="1421"/>
    <cellStyle name="20% - Accent5 2 3 2 2 2 2 2" xfId="6766"/>
    <cellStyle name="20% - Accent5 2 3 2 2 2 3" xfId="2493"/>
    <cellStyle name="20% - Accent5 2 3 2 2 2 3 2" xfId="7832"/>
    <cellStyle name="20% - Accent5 2 3 2 2 2 4" xfId="3560"/>
    <cellStyle name="20% - Accent5 2 3 2 2 2 4 2" xfId="8899"/>
    <cellStyle name="20% - Accent5 2 3 2 2 2 5" xfId="4627"/>
    <cellStyle name="20% - Accent5 2 3 2 2 2 5 2" xfId="9966"/>
    <cellStyle name="20% - Accent5 2 3 2 2 2 6" xfId="5700"/>
    <cellStyle name="20% - Accent5 2 3 2 2 3" xfId="1420"/>
    <cellStyle name="20% - Accent5 2 3 2 2 3 2" xfId="6765"/>
    <cellStyle name="20% - Accent5 2 3 2 2 4" xfId="2492"/>
    <cellStyle name="20% - Accent5 2 3 2 2 4 2" xfId="7831"/>
    <cellStyle name="20% - Accent5 2 3 2 2 5" xfId="3559"/>
    <cellStyle name="20% - Accent5 2 3 2 2 5 2" xfId="8898"/>
    <cellStyle name="20% - Accent5 2 3 2 2 6" xfId="4626"/>
    <cellStyle name="20% - Accent5 2 3 2 2 6 2" xfId="9965"/>
    <cellStyle name="20% - Accent5 2 3 2 2 7" xfId="5699"/>
    <cellStyle name="20% - Accent5 2 3 2 3" xfId="331"/>
    <cellStyle name="20% - Accent5 2 3 2 3 2" xfId="1422"/>
    <cellStyle name="20% - Accent5 2 3 2 3 2 2" xfId="6767"/>
    <cellStyle name="20% - Accent5 2 3 2 3 3" xfId="2494"/>
    <cellStyle name="20% - Accent5 2 3 2 3 3 2" xfId="7833"/>
    <cellStyle name="20% - Accent5 2 3 2 3 4" xfId="3561"/>
    <cellStyle name="20% - Accent5 2 3 2 3 4 2" xfId="8900"/>
    <cellStyle name="20% - Accent5 2 3 2 3 5" xfId="4628"/>
    <cellStyle name="20% - Accent5 2 3 2 3 5 2" xfId="9967"/>
    <cellStyle name="20% - Accent5 2 3 2 3 6" xfId="5701"/>
    <cellStyle name="20% - Accent5 2 3 2 4" xfId="1419"/>
    <cellStyle name="20% - Accent5 2 3 2 4 2" xfId="6764"/>
    <cellStyle name="20% - Accent5 2 3 2 5" xfId="2491"/>
    <cellStyle name="20% - Accent5 2 3 2 5 2" xfId="7830"/>
    <cellStyle name="20% - Accent5 2 3 2 6" xfId="3558"/>
    <cellStyle name="20% - Accent5 2 3 2 6 2" xfId="8897"/>
    <cellStyle name="20% - Accent5 2 3 2 7" xfId="4625"/>
    <cellStyle name="20% - Accent5 2 3 2 7 2" xfId="9964"/>
    <cellStyle name="20% - Accent5 2 3 2 8" xfId="5698"/>
    <cellStyle name="20% - Accent5 2 3 3" xfId="332"/>
    <cellStyle name="20% - Accent5 2 3 3 2" xfId="333"/>
    <cellStyle name="20% - Accent5 2 3 3 2 2" xfId="1424"/>
    <cellStyle name="20% - Accent5 2 3 3 2 2 2" xfId="6769"/>
    <cellStyle name="20% - Accent5 2 3 3 2 3" xfId="2496"/>
    <cellStyle name="20% - Accent5 2 3 3 2 3 2" xfId="7835"/>
    <cellStyle name="20% - Accent5 2 3 3 2 4" xfId="3563"/>
    <cellStyle name="20% - Accent5 2 3 3 2 4 2" xfId="8902"/>
    <cellStyle name="20% - Accent5 2 3 3 2 5" xfId="4630"/>
    <cellStyle name="20% - Accent5 2 3 3 2 5 2" xfId="9969"/>
    <cellStyle name="20% - Accent5 2 3 3 2 6" xfId="5703"/>
    <cellStyle name="20% - Accent5 2 3 3 3" xfId="1423"/>
    <cellStyle name="20% - Accent5 2 3 3 3 2" xfId="6768"/>
    <cellStyle name="20% - Accent5 2 3 3 4" xfId="2495"/>
    <cellStyle name="20% - Accent5 2 3 3 4 2" xfId="7834"/>
    <cellStyle name="20% - Accent5 2 3 3 5" xfId="3562"/>
    <cellStyle name="20% - Accent5 2 3 3 5 2" xfId="8901"/>
    <cellStyle name="20% - Accent5 2 3 3 6" xfId="4629"/>
    <cellStyle name="20% - Accent5 2 3 3 6 2" xfId="9968"/>
    <cellStyle name="20% - Accent5 2 3 3 7" xfId="5702"/>
    <cellStyle name="20% - Accent5 2 3 4" xfId="334"/>
    <cellStyle name="20% - Accent5 2 3 4 2" xfId="1425"/>
    <cellStyle name="20% - Accent5 2 3 4 2 2" xfId="6770"/>
    <cellStyle name="20% - Accent5 2 3 4 3" xfId="2497"/>
    <cellStyle name="20% - Accent5 2 3 4 3 2" xfId="7836"/>
    <cellStyle name="20% - Accent5 2 3 4 4" xfId="3564"/>
    <cellStyle name="20% - Accent5 2 3 4 4 2" xfId="8903"/>
    <cellStyle name="20% - Accent5 2 3 4 5" xfId="4631"/>
    <cellStyle name="20% - Accent5 2 3 4 5 2" xfId="9970"/>
    <cellStyle name="20% - Accent5 2 3 4 6" xfId="5704"/>
    <cellStyle name="20% - Accent5 2 3 5" xfId="1418"/>
    <cellStyle name="20% - Accent5 2 3 5 2" xfId="6763"/>
    <cellStyle name="20% - Accent5 2 3 6" xfId="2490"/>
    <cellStyle name="20% - Accent5 2 3 6 2" xfId="7829"/>
    <cellStyle name="20% - Accent5 2 3 7" xfId="3557"/>
    <cellStyle name="20% - Accent5 2 3 7 2" xfId="8896"/>
    <cellStyle name="20% - Accent5 2 3 8" xfId="4624"/>
    <cellStyle name="20% - Accent5 2 3 8 2" xfId="9963"/>
    <cellStyle name="20% - Accent5 2 3 9" xfId="5697"/>
    <cellStyle name="20% - Accent5 2 4" xfId="335"/>
    <cellStyle name="20% - Accent5 2 4 2" xfId="336"/>
    <cellStyle name="20% - Accent5 2 4 2 2" xfId="337"/>
    <cellStyle name="20% - Accent5 2 4 2 2 2" xfId="1428"/>
    <cellStyle name="20% - Accent5 2 4 2 2 2 2" xfId="6773"/>
    <cellStyle name="20% - Accent5 2 4 2 2 3" xfId="2500"/>
    <cellStyle name="20% - Accent5 2 4 2 2 3 2" xfId="7839"/>
    <cellStyle name="20% - Accent5 2 4 2 2 4" xfId="3567"/>
    <cellStyle name="20% - Accent5 2 4 2 2 4 2" xfId="8906"/>
    <cellStyle name="20% - Accent5 2 4 2 2 5" xfId="4634"/>
    <cellStyle name="20% - Accent5 2 4 2 2 5 2" xfId="9973"/>
    <cellStyle name="20% - Accent5 2 4 2 2 6" xfId="5707"/>
    <cellStyle name="20% - Accent5 2 4 2 3" xfId="1427"/>
    <cellStyle name="20% - Accent5 2 4 2 3 2" xfId="6772"/>
    <cellStyle name="20% - Accent5 2 4 2 4" xfId="2499"/>
    <cellStyle name="20% - Accent5 2 4 2 4 2" xfId="7838"/>
    <cellStyle name="20% - Accent5 2 4 2 5" xfId="3566"/>
    <cellStyle name="20% - Accent5 2 4 2 5 2" xfId="8905"/>
    <cellStyle name="20% - Accent5 2 4 2 6" xfId="4633"/>
    <cellStyle name="20% - Accent5 2 4 2 6 2" xfId="9972"/>
    <cellStyle name="20% - Accent5 2 4 2 7" xfId="5706"/>
    <cellStyle name="20% - Accent5 2 4 3" xfId="338"/>
    <cellStyle name="20% - Accent5 2 4 3 2" xfId="1429"/>
    <cellStyle name="20% - Accent5 2 4 3 2 2" xfId="6774"/>
    <cellStyle name="20% - Accent5 2 4 3 3" xfId="2501"/>
    <cellStyle name="20% - Accent5 2 4 3 3 2" xfId="7840"/>
    <cellStyle name="20% - Accent5 2 4 3 4" xfId="3568"/>
    <cellStyle name="20% - Accent5 2 4 3 4 2" xfId="8907"/>
    <cellStyle name="20% - Accent5 2 4 3 5" xfId="4635"/>
    <cellStyle name="20% - Accent5 2 4 3 5 2" xfId="9974"/>
    <cellStyle name="20% - Accent5 2 4 3 6" xfId="5708"/>
    <cellStyle name="20% - Accent5 2 4 4" xfId="1426"/>
    <cellStyle name="20% - Accent5 2 4 4 2" xfId="6771"/>
    <cellStyle name="20% - Accent5 2 4 5" xfId="2498"/>
    <cellStyle name="20% - Accent5 2 4 5 2" xfId="7837"/>
    <cellStyle name="20% - Accent5 2 4 6" xfId="3565"/>
    <cellStyle name="20% - Accent5 2 4 6 2" xfId="8904"/>
    <cellStyle name="20% - Accent5 2 4 7" xfId="4632"/>
    <cellStyle name="20% - Accent5 2 4 7 2" xfId="9971"/>
    <cellStyle name="20% - Accent5 2 4 8" xfId="5705"/>
    <cellStyle name="20% - Accent5 2 5" xfId="339"/>
    <cellStyle name="20% - Accent5 2 5 2" xfId="340"/>
    <cellStyle name="20% - Accent5 2 5 2 2" xfId="1431"/>
    <cellStyle name="20% - Accent5 2 5 2 2 2" xfId="6776"/>
    <cellStyle name="20% - Accent5 2 5 2 3" xfId="2503"/>
    <cellStyle name="20% - Accent5 2 5 2 3 2" xfId="7842"/>
    <cellStyle name="20% - Accent5 2 5 2 4" xfId="3570"/>
    <cellStyle name="20% - Accent5 2 5 2 4 2" xfId="8909"/>
    <cellStyle name="20% - Accent5 2 5 2 5" xfId="4637"/>
    <cellStyle name="20% - Accent5 2 5 2 5 2" xfId="9976"/>
    <cellStyle name="20% - Accent5 2 5 2 6" xfId="5710"/>
    <cellStyle name="20% - Accent5 2 5 3" xfId="1430"/>
    <cellStyle name="20% - Accent5 2 5 3 2" xfId="6775"/>
    <cellStyle name="20% - Accent5 2 5 4" xfId="2502"/>
    <cellStyle name="20% - Accent5 2 5 4 2" xfId="7841"/>
    <cellStyle name="20% - Accent5 2 5 5" xfId="3569"/>
    <cellStyle name="20% - Accent5 2 5 5 2" xfId="8908"/>
    <cellStyle name="20% - Accent5 2 5 6" xfId="4636"/>
    <cellStyle name="20% - Accent5 2 5 6 2" xfId="9975"/>
    <cellStyle name="20% - Accent5 2 5 7" xfId="5709"/>
    <cellStyle name="20% - Accent5 2 6" xfId="341"/>
    <cellStyle name="20% - Accent5 2 6 2" xfId="1432"/>
    <cellStyle name="20% - Accent5 2 6 2 2" xfId="6777"/>
    <cellStyle name="20% - Accent5 2 6 3" xfId="2504"/>
    <cellStyle name="20% - Accent5 2 6 3 2" xfId="7843"/>
    <cellStyle name="20% - Accent5 2 6 4" xfId="3571"/>
    <cellStyle name="20% - Accent5 2 6 4 2" xfId="8910"/>
    <cellStyle name="20% - Accent5 2 6 5" xfId="4638"/>
    <cellStyle name="20% - Accent5 2 6 5 2" xfId="9977"/>
    <cellStyle name="20% - Accent5 2 6 6" xfId="5711"/>
    <cellStyle name="20% - Accent5 2 7" xfId="1401"/>
    <cellStyle name="20% - Accent5 2 7 2" xfId="6746"/>
    <cellStyle name="20% - Accent5 2 8" xfId="2473"/>
    <cellStyle name="20% - Accent5 2 8 2" xfId="7812"/>
    <cellStyle name="20% - Accent5 2 9" xfId="3540"/>
    <cellStyle name="20% - Accent5 2 9 2" xfId="8879"/>
    <cellStyle name="20% - Accent5 3" xfId="342"/>
    <cellStyle name="20% - Accent5 3 10" xfId="5712"/>
    <cellStyle name="20% - Accent5 3 2" xfId="343"/>
    <cellStyle name="20% - Accent5 3 2 2" xfId="344"/>
    <cellStyle name="20% - Accent5 3 2 2 2" xfId="345"/>
    <cellStyle name="20% - Accent5 3 2 2 2 2" xfId="346"/>
    <cellStyle name="20% - Accent5 3 2 2 2 2 2" xfId="1437"/>
    <cellStyle name="20% - Accent5 3 2 2 2 2 2 2" xfId="6782"/>
    <cellStyle name="20% - Accent5 3 2 2 2 2 3" xfId="2509"/>
    <cellStyle name="20% - Accent5 3 2 2 2 2 3 2" xfId="7848"/>
    <cellStyle name="20% - Accent5 3 2 2 2 2 4" xfId="3576"/>
    <cellStyle name="20% - Accent5 3 2 2 2 2 4 2" xfId="8915"/>
    <cellStyle name="20% - Accent5 3 2 2 2 2 5" xfId="4643"/>
    <cellStyle name="20% - Accent5 3 2 2 2 2 5 2" xfId="9982"/>
    <cellStyle name="20% - Accent5 3 2 2 2 2 6" xfId="5716"/>
    <cellStyle name="20% - Accent5 3 2 2 2 3" xfId="1436"/>
    <cellStyle name="20% - Accent5 3 2 2 2 3 2" xfId="6781"/>
    <cellStyle name="20% - Accent5 3 2 2 2 4" xfId="2508"/>
    <cellStyle name="20% - Accent5 3 2 2 2 4 2" xfId="7847"/>
    <cellStyle name="20% - Accent5 3 2 2 2 5" xfId="3575"/>
    <cellStyle name="20% - Accent5 3 2 2 2 5 2" xfId="8914"/>
    <cellStyle name="20% - Accent5 3 2 2 2 6" xfId="4642"/>
    <cellStyle name="20% - Accent5 3 2 2 2 6 2" xfId="9981"/>
    <cellStyle name="20% - Accent5 3 2 2 2 7" xfId="5715"/>
    <cellStyle name="20% - Accent5 3 2 2 3" xfId="347"/>
    <cellStyle name="20% - Accent5 3 2 2 3 2" xfId="1438"/>
    <cellStyle name="20% - Accent5 3 2 2 3 2 2" xfId="6783"/>
    <cellStyle name="20% - Accent5 3 2 2 3 3" xfId="2510"/>
    <cellStyle name="20% - Accent5 3 2 2 3 3 2" xfId="7849"/>
    <cellStyle name="20% - Accent5 3 2 2 3 4" xfId="3577"/>
    <cellStyle name="20% - Accent5 3 2 2 3 4 2" xfId="8916"/>
    <cellStyle name="20% - Accent5 3 2 2 3 5" xfId="4644"/>
    <cellStyle name="20% - Accent5 3 2 2 3 5 2" xfId="9983"/>
    <cellStyle name="20% - Accent5 3 2 2 3 6" xfId="5717"/>
    <cellStyle name="20% - Accent5 3 2 2 4" xfId="1435"/>
    <cellStyle name="20% - Accent5 3 2 2 4 2" xfId="6780"/>
    <cellStyle name="20% - Accent5 3 2 2 5" xfId="2507"/>
    <cellStyle name="20% - Accent5 3 2 2 5 2" xfId="7846"/>
    <cellStyle name="20% - Accent5 3 2 2 6" xfId="3574"/>
    <cellStyle name="20% - Accent5 3 2 2 6 2" xfId="8913"/>
    <cellStyle name="20% - Accent5 3 2 2 7" xfId="4641"/>
    <cellStyle name="20% - Accent5 3 2 2 7 2" xfId="9980"/>
    <cellStyle name="20% - Accent5 3 2 2 8" xfId="5714"/>
    <cellStyle name="20% - Accent5 3 2 3" xfId="348"/>
    <cellStyle name="20% - Accent5 3 2 3 2" xfId="349"/>
    <cellStyle name="20% - Accent5 3 2 3 2 2" xfId="1440"/>
    <cellStyle name="20% - Accent5 3 2 3 2 2 2" xfId="6785"/>
    <cellStyle name="20% - Accent5 3 2 3 2 3" xfId="2512"/>
    <cellStyle name="20% - Accent5 3 2 3 2 3 2" xfId="7851"/>
    <cellStyle name="20% - Accent5 3 2 3 2 4" xfId="3579"/>
    <cellStyle name="20% - Accent5 3 2 3 2 4 2" xfId="8918"/>
    <cellStyle name="20% - Accent5 3 2 3 2 5" xfId="4646"/>
    <cellStyle name="20% - Accent5 3 2 3 2 5 2" xfId="9985"/>
    <cellStyle name="20% - Accent5 3 2 3 2 6" xfId="5719"/>
    <cellStyle name="20% - Accent5 3 2 3 3" xfId="1439"/>
    <cellStyle name="20% - Accent5 3 2 3 3 2" xfId="6784"/>
    <cellStyle name="20% - Accent5 3 2 3 4" xfId="2511"/>
    <cellStyle name="20% - Accent5 3 2 3 4 2" xfId="7850"/>
    <cellStyle name="20% - Accent5 3 2 3 5" xfId="3578"/>
    <cellStyle name="20% - Accent5 3 2 3 5 2" xfId="8917"/>
    <cellStyle name="20% - Accent5 3 2 3 6" xfId="4645"/>
    <cellStyle name="20% - Accent5 3 2 3 6 2" xfId="9984"/>
    <cellStyle name="20% - Accent5 3 2 3 7" xfId="5718"/>
    <cellStyle name="20% - Accent5 3 2 4" xfId="350"/>
    <cellStyle name="20% - Accent5 3 2 4 2" xfId="1441"/>
    <cellStyle name="20% - Accent5 3 2 4 2 2" xfId="6786"/>
    <cellStyle name="20% - Accent5 3 2 4 3" xfId="2513"/>
    <cellStyle name="20% - Accent5 3 2 4 3 2" xfId="7852"/>
    <cellStyle name="20% - Accent5 3 2 4 4" xfId="3580"/>
    <cellStyle name="20% - Accent5 3 2 4 4 2" xfId="8919"/>
    <cellStyle name="20% - Accent5 3 2 4 5" xfId="4647"/>
    <cellStyle name="20% - Accent5 3 2 4 5 2" xfId="9986"/>
    <cellStyle name="20% - Accent5 3 2 4 6" xfId="5720"/>
    <cellStyle name="20% - Accent5 3 2 5" xfId="1434"/>
    <cellStyle name="20% - Accent5 3 2 5 2" xfId="6779"/>
    <cellStyle name="20% - Accent5 3 2 6" xfId="2506"/>
    <cellStyle name="20% - Accent5 3 2 6 2" xfId="7845"/>
    <cellStyle name="20% - Accent5 3 2 7" xfId="3573"/>
    <cellStyle name="20% - Accent5 3 2 7 2" xfId="8912"/>
    <cellStyle name="20% - Accent5 3 2 8" xfId="4640"/>
    <cellStyle name="20% - Accent5 3 2 8 2" xfId="9979"/>
    <cellStyle name="20% - Accent5 3 2 9" xfId="5713"/>
    <cellStyle name="20% - Accent5 3 3" xfId="351"/>
    <cellStyle name="20% - Accent5 3 3 2" xfId="352"/>
    <cellStyle name="20% - Accent5 3 3 2 2" xfId="353"/>
    <cellStyle name="20% - Accent5 3 3 2 2 2" xfId="1444"/>
    <cellStyle name="20% - Accent5 3 3 2 2 2 2" xfId="6789"/>
    <cellStyle name="20% - Accent5 3 3 2 2 3" xfId="2516"/>
    <cellStyle name="20% - Accent5 3 3 2 2 3 2" xfId="7855"/>
    <cellStyle name="20% - Accent5 3 3 2 2 4" xfId="3583"/>
    <cellStyle name="20% - Accent5 3 3 2 2 4 2" xfId="8922"/>
    <cellStyle name="20% - Accent5 3 3 2 2 5" xfId="4650"/>
    <cellStyle name="20% - Accent5 3 3 2 2 5 2" xfId="9989"/>
    <cellStyle name="20% - Accent5 3 3 2 2 6" xfId="5723"/>
    <cellStyle name="20% - Accent5 3 3 2 3" xfId="1443"/>
    <cellStyle name="20% - Accent5 3 3 2 3 2" xfId="6788"/>
    <cellStyle name="20% - Accent5 3 3 2 4" xfId="2515"/>
    <cellStyle name="20% - Accent5 3 3 2 4 2" xfId="7854"/>
    <cellStyle name="20% - Accent5 3 3 2 5" xfId="3582"/>
    <cellStyle name="20% - Accent5 3 3 2 5 2" xfId="8921"/>
    <cellStyle name="20% - Accent5 3 3 2 6" xfId="4649"/>
    <cellStyle name="20% - Accent5 3 3 2 6 2" xfId="9988"/>
    <cellStyle name="20% - Accent5 3 3 2 7" xfId="5722"/>
    <cellStyle name="20% - Accent5 3 3 3" xfId="354"/>
    <cellStyle name="20% - Accent5 3 3 3 2" xfId="1445"/>
    <cellStyle name="20% - Accent5 3 3 3 2 2" xfId="6790"/>
    <cellStyle name="20% - Accent5 3 3 3 3" xfId="2517"/>
    <cellStyle name="20% - Accent5 3 3 3 3 2" xfId="7856"/>
    <cellStyle name="20% - Accent5 3 3 3 4" xfId="3584"/>
    <cellStyle name="20% - Accent5 3 3 3 4 2" xfId="8923"/>
    <cellStyle name="20% - Accent5 3 3 3 5" xfId="4651"/>
    <cellStyle name="20% - Accent5 3 3 3 5 2" xfId="9990"/>
    <cellStyle name="20% - Accent5 3 3 3 6" xfId="5724"/>
    <cellStyle name="20% - Accent5 3 3 4" xfId="1442"/>
    <cellStyle name="20% - Accent5 3 3 4 2" xfId="6787"/>
    <cellStyle name="20% - Accent5 3 3 5" xfId="2514"/>
    <cellStyle name="20% - Accent5 3 3 5 2" xfId="7853"/>
    <cellStyle name="20% - Accent5 3 3 6" xfId="3581"/>
    <cellStyle name="20% - Accent5 3 3 6 2" xfId="8920"/>
    <cellStyle name="20% - Accent5 3 3 7" xfId="4648"/>
    <cellStyle name="20% - Accent5 3 3 7 2" xfId="9987"/>
    <cellStyle name="20% - Accent5 3 3 8" xfId="5721"/>
    <cellStyle name="20% - Accent5 3 4" xfId="355"/>
    <cellStyle name="20% - Accent5 3 4 2" xfId="356"/>
    <cellStyle name="20% - Accent5 3 4 2 2" xfId="1447"/>
    <cellStyle name="20% - Accent5 3 4 2 2 2" xfId="6792"/>
    <cellStyle name="20% - Accent5 3 4 2 3" xfId="2519"/>
    <cellStyle name="20% - Accent5 3 4 2 3 2" xfId="7858"/>
    <cellStyle name="20% - Accent5 3 4 2 4" xfId="3586"/>
    <cellStyle name="20% - Accent5 3 4 2 4 2" xfId="8925"/>
    <cellStyle name="20% - Accent5 3 4 2 5" xfId="4653"/>
    <cellStyle name="20% - Accent5 3 4 2 5 2" xfId="9992"/>
    <cellStyle name="20% - Accent5 3 4 2 6" xfId="5726"/>
    <cellStyle name="20% - Accent5 3 4 3" xfId="1446"/>
    <cellStyle name="20% - Accent5 3 4 3 2" xfId="6791"/>
    <cellStyle name="20% - Accent5 3 4 4" xfId="2518"/>
    <cellStyle name="20% - Accent5 3 4 4 2" xfId="7857"/>
    <cellStyle name="20% - Accent5 3 4 5" xfId="3585"/>
    <cellStyle name="20% - Accent5 3 4 5 2" xfId="8924"/>
    <cellStyle name="20% - Accent5 3 4 6" xfId="4652"/>
    <cellStyle name="20% - Accent5 3 4 6 2" xfId="9991"/>
    <cellStyle name="20% - Accent5 3 4 7" xfId="5725"/>
    <cellStyle name="20% - Accent5 3 5" xfId="357"/>
    <cellStyle name="20% - Accent5 3 5 2" xfId="1448"/>
    <cellStyle name="20% - Accent5 3 5 2 2" xfId="6793"/>
    <cellStyle name="20% - Accent5 3 5 3" xfId="2520"/>
    <cellStyle name="20% - Accent5 3 5 3 2" xfId="7859"/>
    <cellStyle name="20% - Accent5 3 5 4" xfId="3587"/>
    <cellStyle name="20% - Accent5 3 5 4 2" xfId="8926"/>
    <cellStyle name="20% - Accent5 3 5 5" xfId="4654"/>
    <cellStyle name="20% - Accent5 3 5 5 2" xfId="9993"/>
    <cellStyle name="20% - Accent5 3 5 6" xfId="5727"/>
    <cellStyle name="20% - Accent5 3 6" xfId="1433"/>
    <cellStyle name="20% - Accent5 3 6 2" xfId="6778"/>
    <cellStyle name="20% - Accent5 3 7" xfId="2505"/>
    <cellStyle name="20% - Accent5 3 7 2" xfId="7844"/>
    <cellStyle name="20% - Accent5 3 8" xfId="3572"/>
    <cellStyle name="20% - Accent5 3 8 2" xfId="8911"/>
    <cellStyle name="20% - Accent5 3 9" xfId="4639"/>
    <cellStyle name="20% - Accent5 3 9 2" xfId="9978"/>
    <cellStyle name="20% - Accent5 4" xfId="358"/>
    <cellStyle name="20% - Accent5 4 2" xfId="359"/>
    <cellStyle name="20% - Accent5 4 2 2" xfId="360"/>
    <cellStyle name="20% - Accent5 4 2 2 2" xfId="361"/>
    <cellStyle name="20% - Accent5 4 2 2 2 2" xfId="1452"/>
    <cellStyle name="20% - Accent5 4 2 2 2 2 2" xfId="6797"/>
    <cellStyle name="20% - Accent5 4 2 2 2 3" xfId="2524"/>
    <cellStyle name="20% - Accent5 4 2 2 2 3 2" xfId="7863"/>
    <cellStyle name="20% - Accent5 4 2 2 2 4" xfId="3591"/>
    <cellStyle name="20% - Accent5 4 2 2 2 4 2" xfId="8930"/>
    <cellStyle name="20% - Accent5 4 2 2 2 5" xfId="4658"/>
    <cellStyle name="20% - Accent5 4 2 2 2 5 2" xfId="9997"/>
    <cellStyle name="20% - Accent5 4 2 2 2 6" xfId="5731"/>
    <cellStyle name="20% - Accent5 4 2 2 3" xfId="1451"/>
    <cellStyle name="20% - Accent5 4 2 2 3 2" xfId="6796"/>
    <cellStyle name="20% - Accent5 4 2 2 4" xfId="2523"/>
    <cellStyle name="20% - Accent5 4 2 2 4 2" xfId="7862"/>
    <cellStyle name="20% - Accent5 4 2 2 5" xfId="3590"/>
    <cellStyle name="20% - Accent5 4 2 2 5 2" xfId="8929"/>
    <cellStyle name="20% - Accent5 4 2 2 6" xfId="4657"/>
    <cellStyle name="20% - Accent5 4 2 2 6 2" xfId="9996"/>
    <cellStyle name="20% - Accent5 4 2 2 7" xfId="5730"/>
    <cellStyle name="20% - Accent5 4 2 3" xfId="362"/>
    <cellStyle name="20% - Accent5 4 2 3 2" xfId="1453"/>
    <cellStyle name="20% - Accent5 4 2 3 2 2" xfId="6798"/>
    <cellStyle name="20% - Accent5 4 2 3 3" xfId="2525"/>
    <cellStyle name="20% - Accent5 4 2 3 3 2" xfId="7864"/>
    <cellStyle name="20% - Accent5 4 2 3 4" xfId="3592"/>
    <cellStyle name="20% - Accent5 4 2 3 4 2" xfId="8931"/>
    <cellStyle name="20% - Accent5 4 2 3 5" xfId="4659"/>
    <cellStyle name="20% - Accent5 4 2 3 5 2" xfId="9998"/>
    <cellStyle name="20% - Accent5 4 2 3 6" xfId="5732"/>
    <cellStyle name="20% - Accent5 4 2 4" xfId="1450"/>
    <cellStyle name="20% - Accent5 4 2 4 2" xfId="6795"/>
    <cellStyle name="20% - Accent5 4 2 5" xfId="2522"/>
    <cellStyle name="20% - Accent5 4 2 5 2" xfId="7861"/>
    <cellStyle name="20% - Accent5 4 2 6" xfId="3589"/>
    <cellStyle name="20% - Accent5 4 2 6 2" xfId="8928"/>
    <cellStyle name="20% - Accent5 4 2 7" xfId="4656"/>
    <cellStyle name="20% - Accent5 4 2 7 2" xfId="9995"/>
    <cellStyle name="20% - Accent5 4 2 8" xfId="5729"/>
    <cellStyle name="20% - Accent5 4 3" xfId="363"/>
    <cellStyle name="20% - Accent5 4 3 2" xfId="364"/>
    <cellStyle name="20% - Accent5 4 3 2 2" xfId="1455"/>
    <cellStyle name="20% - Accent5 4 3 2 2 2" xfId="6800"/>
    <cellStyle name="20% - Accent5 4 3 2 3" xfId="2527"/>
    <cellStyle name="20% - Accent5 4 3 2 3 2" xfId="7866"/>
    <cellStyle name="20% - Accent5 4 3 2 4" xfId="3594"/>
    <cellStyle name="20% - Accent5 4 3 2 4 2" xfId="8933"/>
    <cellStyle name="20% - Accent5 4 3 2 5" xfId="4661"/>
    <cellStyle name="20% - Accent5 4 3 2 5 2" xfId="10000"/>
    <cellStyle name="20% - Accent5 4 3 2 6" xfId="5734"/>
    <cellStyle name="20% - Accent5 4 3 3" xfId="1454"/>
    <cellStyle name="20% - Accent5 4 3 3 2" xfId="6799"/>
    <cellStyle name="20% - Accent5 4 3 4" xfId="2526"/>
    <cellStyle name="20% - Accent5 4 3 4 2" xfId="7865"/>
    <cellStyle name="20% - Accent5 4 3 5" xfId="3593"/>
    <cellStyle name="20% - Accent5 4 3 5 2" xfId="8932"/>
    <cellStyle name="20% - Accent5 4 3 6" xfId="4660"/>
    <cellStyle name="20% - Accent5 4 3 6 2" xfId="9999"/>
    <cellStyle name="20% - Accent5 4 3 7" xfId="5733"/>
    <cellStyle name="20% - Accent5 4 4" xfId="365"/>
    <cellStyle name="20% - Accent5 4 4 2" xfId="1456"/>
    <cellStyle name="20% - Accent5 4 4 2 2" xfId="6801"/>
    <cellStyle name="20% - Accent5 4 4 3" xfId="2528"/>
    <cellStyle name="20% - Accent5 4 4 3 2" xfId="7867"/>
    <cellStyle name="20% - Accent5 4 4 4" xfId="3595"/>
    <cellStyle name="20% - Accent5 4 4 4 2" xfId="8934"/>
    <cellStyle name="20% - Accent5 4 4 5" xfId="4662"/>
    <cellStyle name="20% - Accent5 4 4 5 2" xfId="10001"/>
    <cellStyle name="20% - Accent5 4 4 6" xfId="5735"/>
    <cellStyle name="20% - Accent5 4 5" xfId="1449"/>
    <cellStyle name="20% - Accent5 4 5 2" xfId="6794"/>
    <cellStyle name="20% - Accent5 4 6" xfId="2521"/>
    <cellStyle name="20% - Accent5 4 6 2" xfId="7860"/>
    <cellStyle name="20% - Accent5 4 7" xfId="3588"/>
    <cellStyle name="20% - Accent5 4 7 2" xfId="8927"/>
    <cellStyle name="20% - Accent5 4 8" xfId="4655"/>
    <cellStyle name="20% - Accent5 4 8 2" xfId="9994"/>
    <cellStyle name="20% - Accent5 4 9" xfId="5728"/>
    <cellStyle name="20% - Accent5 5" xfId="366"/>
    <cellStyle name="20% - Accent5 5 2" xfId="367"/>
    <cellStyle name="20% - Accent5 5 2 2" xfId="368"/>
    <cellStyle name="20% - Accent5 5 2 2 2" xfId="1459"/>
    <cellStyle name="20% - Accent5 5 2 2 2 2" xfId="6804"/>
    <cellStyle name="20% - Accent5 5 2 2 3" xfId="2531"/>
    <cellStyle name="20% - Accent5 5 2 2 3 2" xfId="7870"/>
    <cellStyle name="20% - Accent5 5 2 2 4" xfId="3598"/>
    <cellStyle name="20% - Accent5 5 2 2 4 2" xfId="8937"/>
    <cellStyle name="20% - Accent5 5 2 2 5" xfId="4665"/>
    <cellStyle name="20% - Accent5 5 2 2 5 2" xfId="10004"/>
    <cellStyle name="20% - Accent5 5 2 2 6" xfId="5738"/>
    <cellStyle name="20% - Accent5 5 2 3" xfId="1458"/>
    <cellStyle name="20% - Accent5 5 2 3 2" xfId="6803"/>
    <cellStyle name="20% - Accent5 5 2 4" xfId="2530"/>
    <cellStyle name="20% - Accent5 5 2 4 2" xfId="7869"/>
    <cellStyle name="20% - Accent5 5 2 5" xfId="3597"/>
    <cellStyle name="20% - Accent5 5 2 5 2" xfId="8936"/>
    <cellStyle name="20% - Accent5 5 2 6" xfId="4664"/>
    <cellStyle name="20% - Accent5 5 2 6 2" xfId="10003"/>
    <cellStyle name="20% - Accent5 5 2 7" xfId="5737"/>
    <cellStyle name="20% - Accent5 5 3" xfId="369"/>
    <cellStyle name="20% - Accent5 5 3 2" xfId="1460"/>
    <cellStyle name="20% - Accent5 5 3 2 2" xfId="6805"/>
    <cellStyle name="20% - Accent5 5 3 3" xfId="2532"/>
    <cellStyle name="20% - Accent5 5 3 3 2" xfId="7871"/>
    <cellStyle name="20% - Accent5 5 3 4" xfId="3599"/>
    <cellStyle name="20% - Accent5 5 3 4 2" xfId="8938"/>
    <cellStyle name="20% - Accent5 5 3 5" xfId="4666"/>
    <cellStyle name="20% - Accent5 5 3 5 2" xfId="10005"/>
    <cellStyle name="20% - Accent5 5 3 6" xfId="5739"/>
    <cellStyle name="20% - Accent5 5 4" xfId="1457"/>
    <cellStyle name="20% - Accent5 5 4 2" xfId="6802"/>
    <cellStyle name="20% - Accent5 5 5" xfId="2529"/>
    <cellStyle name="20% - Accent5 5 5 2" xfId="7868"/>
    <cellStyle name="20% - Accent5 5 6" xfId="3596"/>
    <cellStyle name="20% - Accent5 5 6 2" xfId="8935"/>
    <cellStyle name="20% - Accent5 5 7" xfId="4663"/>
    <cellStyle name="20% - Accent5 5 7 2" xfId="10002"/>
    <cellStyle name="20% - Accent5 5 8" xfId="5736"/>
    <cellStyle name="20% - Accent5 6" xfId="370"/>
    <cellStyle name="20% - Accent5 6 2" xfId="371"/>
    <cellStyle name="20% - Accent5 6 2 2" xfId="1462"/>
    <cellStyle name="20% - Accent5 6 2 2 2" xfId="6807"/>
    <cellStyle name="20% - Accent5 6 2 3" xfId="2534"/>
    <cellStyle name="20% - Accent5 6 2 3 2" xfId="7873"/>
    <cellStyle name="20% - Accent5 6 2 4" xfId="3601"/>
    <cellStyle name="20% - Accent5 6 2 4 2" xfId="8940"/>
    <cellStyle name="20% - Accent5 6 2 5" xfId="4668"/>
    <cellStyle name="20% - Accent5 6 2 5 2" xfId="10007"/>
    <cellStyle name="20% - Accent5 6 2 6" xfId="5741"/>
    <cellStyle name="20% - Accent5 6 3" xfId="1461"/>
    <cellStyle name="20% - Accent5 6 3 2" xfId="6806"/>
    <cellStyle name="20% - Accent5 6 4" xfId="2533"/>
    <cellStyle name="20% - Accent5 6 4 2" xfId="7872"/>
    <cellStyle name="20% - Accent5 6 5" xfId="3600"/>
    <cellStyle name="20% - Accent5 6 5 2" xfId="8939"/>
    <cellStyle name="20% - Accent5 6 6" xfId="4667"/>
    <cellStyle name="20% - Accent5 6 6 2" xfId="10006"/>
    <cellStyle name="20% - Accent5 6 7" xfId="5740"/>
    <cellStyle name="20% - Accent5 7" xfId="372"/>
    <cellStyle name="20% - Accent5 7 2" xfId="1463"/>
    <cellStyle name="20% - Accent5 7 2 2" xfId="6808"/>
    <cellStyle name="20% - Accent5 7 3" xfId="2535"/>
    <cellStyle name="20% - Accent5 7 3 2" xfId="7874"/>
    <cellStyle name="20% - Accent5 7 4" xfId="3602"/>
    <cellStyle name="20% - Accent5 7 4 2" xfId="8941"/>
    <cellStyle name="20% - Accent5 7 5" xfId="4669"/>
    <cellStyle name="20% - Accent5 7 5 2" xfId="10008"/>
    <cellStyle name="20% - Accent5 7 6" xfId="5742"/>
    <cellStyle name="20% - Accent5 8" xfId="1099"/>
    <cellStyle name="20% - Accent5 8 2" xfId="2180"/>
    <cellStyle name="20% - Accent5 8 2 2" xfId="7522"/>
    <cellStyle name="20% - Accent5 8 3" xfId="3249"/>
    <cellStyle name="20% - Accent5 8 3 2" xfId="8588"/>
    <cellStyle name="20% - Accent5 8 4" xfId="4316"/>
    <cellStyle name="20% - Accent5 8 4 2" xfId="9655"/>
    <cellStyle name="20% - Accent5 8 5" xfId="5383"/>
    <cellStyle name="20% - Accent5 8 5 2" xfId="10722"/>
    <cellStyle name="20% - Accent5 8 6" xfId="6456"/>
    <cellStyle name="20% - Accent5 9" xfId="1120"/>
    <cellStyle name="20% - Accent5 9 2" xfId="2198"/>
    <cellStyle name="20% - Accent5 9 2 2" xfId="7537"/>
    <cellStyle name="20% - Accent5 9 3" xfId="3264"/>
    <cellStyle name="20% - Accent5 9 3 2" xfId="8603"/>
    <cellStyle name="20% - Accent5 9 4" xfId="4331"/>
    <cellStyle name="20% - Accent5 9 4 2" xfId="9670"/>
    <cellStyle name="20% - Accent5 9 5" xfId="5398"/>
    <cellStyle name="20% - Accent5 9 5 2" xfId="10737"/>
    <cellStyle name="20% - Accent5 9 6" xfId="6471"/>
    <cellStyle name="20% - Accent6" xfId="38" builtinId="50" customBuiltin="1"/>
    <cellStyle name="20% - Accent6 10" xfId="1139"/>
    <cellStyle name="20% - Accent6 10 2" xfId="6490"/>
    <cellStyle name="20% - Accent6 11" xfId="2217"/>
    <cellStyle name="20% - Accent6 11 2" xfId="7556"/>
    <cellStyle name="20% - Accent6 12" xfId="3284"/>
    <cellStyle name="20% - Accent6 12 2" xfId="8623"/>
    <cellStyle name="20% - Accent6 13" xfId="4351"/>
    <cellStyle name="20% - Accent6 13 2" xfId="9690"/>
    <cellStyle name="20% - Accent6 14" xfId="5419"/>
    <cellStyle name="20% - Accent6 2" xfId="373"/>
    <cellStyle name="20% - Accent6 2 10" xfId="4670"/>
    <cellStyle name="20% - Accent6 2 10 2" xfId="10009"/>
    <cellStyle name="20% - Accent6 2 11" xfId="5743"/>
    <cellStyle name="20% - Accent6 2 2" xfId="374"/>
    <cellStyle name="20% - Accent6 2 2 10" xfId="5744"/>
    <cellStyle name="20% - Accent6 2 2 2" xfId="375"/>
    <cellStyle name="20% - Accent6 2 2 2 2" xfId="376"/>
    <cellStyle name="20% - Accent6 2 2 2 2 2" xfId="377"/>
    <cellStyle name="20% - Accent6 2 2 2 2 2 2" xfId="378"/>
    <cellStyle name="20% - Accent6 2 2 2 2 2 2 2" xfId="1469"/>
    <cellStyle name="20% - Accent6 2 2 2 2 2 2 2 2" xfId="6814"/>
    <cellStyle name="20% - Accent6 2 2 2 2 2 2 3" xfId="2541"/>
    <cellStyle name="20% - Accent6 2 2 2 2 2 2 3 2" xfId="7880"/>
    <cellStyle name="20% - Accent6 2 2 2 2 2 2 4" xfId="3608"/>
    <cellStyle name="20% - Accent6 2 2 2 2 2 2 4 2" xfId="8947"/>
    <cellStyle name="20% - Accent6 2 2 2 2 2 2 5" xfId="4675"/>
    <cellStyle name="20% - Accent6 2 2 2 2 2 2 5 2" xfId="10014"/>
    <cellStyle name="20% - Accent6 2 2 2 2 2 2 6" xfId="5748"/>
    <cellStyle name="20% - Accent6 2 2 2 2 2 3" xfId="1468"/>
    <cellStyle name="20% - Accent6 2 2 2 2 2 3 2" xfId="6813"/>
    <cellStyle name="20% - Accent6 2 2 2 2 2 4" xfId="2540"/>
    <cellStyle name="20% - Accent6 2 2 2 2 2 4 2" xfId="7879"/>
    <cellStyle name="20% - Accent6 2 2 2 2 2 5" xfId="3607"/>
    <cellStyle name="20% - Accent6 2 2 2 2 2 5 2" xfId="8946"/>
    <cellStyle name="20% - Accent6 2 2 2 2 2 6" xfId="4674"/>
    <cellStyle name="20% - Accent6 2 2 2 2 2 6 2" xfId="10013"/>
    <cellStyle name="20% - Accent6 2 2 2 2 2 7" xfId="5747"/>
    <cellStyle name="20% - Accent6 2 2 2 2 3" xfId="379"/>
    <cellStyle name="20% - Accent6 2 2 2 2 3 2" xfId="1470"/>
    <cellStyle name="20% - Accent6 2 2 2 2 3 2 2" xfId="6815"/>
    <cellStyle name="20% - Accent6 2 2 2 2 3 3" xfId="2542"/>
    <cellStyle name="20% - Accent6 2 2 2 2 3 3 2" xfId="7881"/>
    <cellStyle name="20% - Accent6 2 2 2 2 3 4" xfId="3609"/>
    <cellStyle name="20% - Accent6 2 2 2 2 3 4 2" xfId="8948"/>
    <cellStyle name="20% - Accent6 2 2 2 2 3 5" xfId="4676"/>
    <cellStyle name="20% - Accent6 2 2 2 2 3 5 2" xfId="10015"/>
    <cellStyle name="20% - Accent6 2 2 2 2 3 6" xfId="5749"/>
    <cellStyle name="20% - Accent6 2 2 2 2 4" xfId="1467"/>
    <cellStyle name="20% - Accent6 2 2 2 2 4 2" xfId="6812"/>
    <cellStyle name="20% - Accent6 2 2 2 2 5" xfId="2539"/>
    <cellStyle name="20% - Accent6 2 2 2 2 5 2" xfId="7878"/>
    <cellStyle name="20% - Accent6 2 2 2 2 6" xfId="3606"/>
    <cellStyle name="20% - Accent6 2 2 2 2 6 2" xfId="8945"/>
    <cellStyle name="20% - Accent6 2 2 2 2 7" xfId="4673"/>
    <cellStyle name="20% - Accent6 2 2 2 2 7 2" xfId="10012"/>
    <cellStyle name="20% - Accent6 2 2 2 2 8" xfId="5746"/>
    <cellStyle name="20% - Accent6 2 2 2 3" xfId="380"/>
    <cellStyle name="20% - Accent6 2 2 2 3 2" xfId="381"/>
    <cellStyle name="20% - Accent6 2 2 2 3 2 2" xfId="1472"/>
    <cellStyle name="20% - Accent6 2 2 2 3 2 2 2" xfId="6817"/>
    <cellStyle name="20% - Accent6 2 2 2 3 2 3" xfId="2544"/>
    <cellStyle name="20% - Accent6 2 2 2 3 2 3 2" xfId="7883"/>
    <cellStyle name="20% - Accent6 2 2 2 3 2 4" xfId="3611"/>
    <cellStyle name="20% - Accent6 2 2 2 3 2 4 2" xfId="8950"/>
    <cellStyle name="20% - Accent6 2 2 2 3 2 5" xfId="4678"/>
    <cellStyle name="20% - Accent6 2 2 2 3 2 5 2" xfId="10017"/>
    <cellStyle name="20% - Accent6 2 2 2 3 2 6" xfId="5751"/>
    <cellStyle name="20% - Accent6 2 2 2 3 3" xfId="1471"/>
    <cellStyle name="20% - Accent6 2 2 2 3 3 2" xfId="6816"/>
    <cellStyle name="20% - Accent6 2 2 2 3 4" xfId="2543"/>
    <cellStyle name="20% - Accent6 2 2 2 3 4 2" xfId="7882"/>
    <cellStyle name="20% - Accent6 2 2 2 3 5" xfId="3610"/>
    <cellStyle name="20% - Accent6 2 2 2 3 5 2" xfId="8949"/>
    <cellStyle name="20% - Accent6 2 2 2 3 6" xfId="4677"/>
    <cellStyle name="20% - Accent6 2 2 2 3 6 2" xfId="10016"/>
    <cellStyle name="20% - Accent6 2 2 2 3 7" xfId="5750"/>
    <cellStyle name="20% - Accent6 2 2 2 4" xfId="382"/>
    <cellStyle name="20% - Accent6 2 2 2 4 2" xfId="1473"/>
    <cellStyle name="20% - Accent6 2 2 2 4 2 2" xfId="6818"/>
    <cellStyle name="20% - Accent6 2 2 2 4 3" xfId="2545"/>
    <cellStyle name="20% - Accent6 2 2 2 4 3 2" xfId="7884"/>
    <cellStyle name="20% - Accent6 2 2 2 4 4" xfId="3612"/>
    <cellStyle name="20% - Accent6 2 2 2 4 4 2" xfId="8951"/>
    <cellStyle name="20% - Accent6 2 2 2 4 5" xfId="4679"/>
    <cellStyle name="20% - Accent6 2 2 2 4 5 2" xfId="10018"/>
    <cellStyle name="20% - Accent6 2 2 2 4 6" xfId="5752"/>
    <cellStyle name="20% - Accent6 2 2 2 5" xfId="1466"/>
    <cellStyle name="20% - Accent6 2 2 2 5 2" xfId="6811"/>
    <cellStyle name="20% - Accent6 2 2 2 6" xfId="2538"/>
    <cellStyle name="20% - Accent6 2 2 2 6 2" xfId="7877"/>
    <cellStyle name="20% - Accent6 2 2 2 7" xfId="3605"/>
    <cellStyle name="20% - Accent6 2 2 2 7 2" xfId="8944"/>
    <cellStyle name="20% - Accent6 2 2 2 8" xfId="4672"/>
    <cellStyle name="20% - Accent6 2 2 2 8 2" xfId="10011"/>
    <cellStyle name="20% - Accent6 2 2 2 9" xfId="5745"/>
    <cellStyle name="20% - Accent6 2 2 3" xfId="383"/>
    <cellStyle name="20% - Accent6 2 2 3 2" xfId="384"/>
    <cellStyle name="20% - Accent6 2 2 3 2 2" xfId="385"/>
    <cellStyle name="20% - Accent6 2 2 3 2 2 2" xfId="1476"/>
    <cellStyle name="20% - Accent6 2 2 3 2 2 2 2" xfId="6821"/>
    <cellStyle name="20% - Accent6 2 2 3 2 2 3" xfId="2548"/>
    <cellStyle name="20% - Accent6 2 2 3 2 2 3 2" xfId="7887"/>
    <cellStyle name="20% - Accent6 2 2 3 2 2 4" xfId="3615"/>
    <cellStyle name="20% - Accent6 2 2 3 2 2 4 2" xfId="8954"/>
    <cellStyle name="20% - Accent6 2 2 3 2 2 5" xfId="4682"/>
    <cellStyle name="20% - Accent6 2 2 3 2 2 5 2" xfId="10021"/>
    <cellStyle name="20% - Accent6 2 2 3 2 2 6" xfId="5755"/>
    <cellStyle name="20% - Accent6 2 2 3 2 3" xfId="1475"/>
    <cellStyle name="20% - Accent6 2 2 3 2 3 2" xfId="6820"/>
    <cellStyle name="20% - Accent6 2 2 3 2 4" xfId="2547"/>
    <cellStyle name="20% - Accent6 2 2 3 2 4 2" xfId="7886"/>
    <cellStyle name="20% - Accent6 2 2 3 2 5" xfId="3614"/>
    <cellStyle name="20% - Accent6 2 2 3 2 5 2" xfId="8953"/>
    <cellStyle name="20% - Accent6 2 2 3 2 6" xfId="4681"/>
    <cellStyle name="20% - Accent6 2 2 3 2 6 2" xfId="10020"/>
    <cellStyle name="20% - Accent6 2 2 3 2 7" xfId="5754"/>
    <cellStyle name="20% - Accent6 2 2 3 3" xfId="386"/>
    <cellStyle name="20% - Accent6 2 2 3 3 2" xfId="1477"/>
    <cellStyle name="20% - Accent6 2 2 3 3 2 2" xfId="6822"/>
    <cellStyle name="20% - Accent6 2 2 3 3 3" xfId="2549"/>
    <cellStyle name="20% - Accent6 2 2 3 3 3 2" xfId="7888"/>
    <cellStyle name="20% - Accent6 2 2 3 3 4" xfId="3616"/>
    <cellStyle name="20% - Accent6 2 2 3 3 4 2" xfId="8955"/>
    <cellStyle name="20% - Accent6 2 2 3 3 5" xfId="4683"/>
    <cellStyle name="20% - Accent6 2 2 3 3 5 2" xfId="10022"/>
    <cellStyle name="20% - Accent6 2 2 3 3 6" xfId="5756"/>
    <cellStyle name="20% - Accent6 2 2 3 4" xfId="1474"/>
    <cellStyle name="20% - Accent6 2 2 3 4 2" xfId="6819"/>
    <cellStyle name="20% - Accent6 2 2 3 5" xfId="2546"/>
    <cellStyle name="20% - Accent6 2 2 3 5 2" xfId="7885"/>
    <cellStyle name="20% - Accent6 2 2 3 6" xfId="3613"/>
    <cellStyle name="20% - Accent6 2 2 3 6 2" xfId="8952"/>
    <cellStyle name="20% - Accent6 2 2 3 7" xfId="4680"/>
    <cellStyle name="20% - Accent6 2 2 3 7 2" xfId="10019"/>
    <cellStyle name="20% - Accent6 2 2 3 8" xfId="5753"/>
    <cellStyle name="20% - Accent6 2 2 4" xfId="387"/>
    <cellStyle name="20% - Accent6 2 2 4 2" xfId="388"/>
    <cellStyle name="20% - Accent6 2 2 4 2 2" xfId="1479"/>
    <cellStyle name="20% - Accent6 2 2 4 2 2 2" xfId="6824"/>
    <cellStyle name="20% - Accent6 2 2 4 2 3" xfId="2551"/>
    <cellStyle name="20% - Accent6 2 2 4 2 3 2" xfId="7890"/>
    <cellStyle name="20% - Accent6 2 2 4 2 4" xfId="3618"/>
    <cellStyle name="20% - Accent6 2 2 4 2 4 2" xfId="8957"/>
    <cellStyle name="20% - Accent6 2 2 4 2 5" xfId="4685"/>
    <cellStyle name="20% - Accent6 2 2 4 2 5 2" xfId="10024"/>
    <cellStyle name="20% - Accent6 2 2 4 2 6" xfId="5758"/>
    <cellStyle name="20% - Accent6 2 2 4 3" xfId="1478"/>
    <cellStyle name="20% - Accent6 2 2 4 3 2" xfId="6823"/>
    <cellStyle name="20% - Accent6 2 2 4 4" xfId="2550"/>
    <cellStyle name="20% - Accent6 2 2 4 4 2" xfId="7889"/>
    <cellStyle name="20% - Accent6 2 2 4 5" xfId="3617"/>
    <cellStyle name="20% - Accent6 2 2 4 5 2" xfId="8956"/>
    <cellStyle name="20% - Accent6 2 2 4 6" xfId="4684"/>
    <cellStyle name="20% - Accent6 2 2 4 6 2" xfId="10023"/>
    <cellStyle name="20% - Accent6 2 2 4 7" xfId="5757"/>
    <cellStyle name="20% - Accent6 2 2 5" xfId="389"/>
    <cellStyle name="20% - Accent6 2 2 5 2" xfId="1480"/>
    <cellStyle name="20% - Accent6 2 2 5 2 2" xfId="6825"/>
    <cellStyle name="20% - Accent6 2 2 5 3" xfId="2552"/>
    <cellStyle name="20% - Accent6 2 2 5 3 2" xfId="7891"/>
    <cellStyle name="20% - Accent6 2 2 5 4" xfId="3619"/>
    <cellStyle name="20% - Accent6 2 2 5 4 2" xfId="8958"/>
    <cellStyle name="20% - Accent6 2 2 5 5" xfId="4686"/>
    <cellStyle name="20% - Accent6 2 2 5 5 2" xfId="10025"/>
    <cellStyle name="20% - Accent6 2 2 5 6" xfId="5759"/>
    <cellStyle name="20% - Accent6 2 2 6" xfId="1465"/>
    <cellStyle name="20% - Accent6 2 2 6 2" xfId="6810"/>
    <cellStyle name="20% - Accent6 2 2 7" xfId="2537"/>
    <cellStyle name="20% - Accent6 2 2 7 2" xfId="7876"/>
    <cellStyle name="20% - Accent6 2 2 8" xfId="3604"/>
    <cellStyle name="20% - Accent6 2 2 8 2" xfId="8943"/>
    <cellStyle name="20% - Accent6 2 2 9" xfId="4671"/>
    <cellStyle name="20% - Accent6 2 2 9 2" xfId="10010"/>
    <cellStyle name="20% - Accent6 2 3" xfId="390"/>
    <cellStyle name="20% - Accent6 2 3 2" xfId="391"/>
    <cellStyle name="20% - Accent6 2 3 2 2" xfId="392"/>
    <cellStyle name="20% - Accent6 2 3 2 2 2" xfId="393"/>
    <cellStyle name="20% - Accent6 2 3 2 2 2 2" xfId="1484"/>
    <cellStyle name="20% - Accent6 2 3 2 2 2 2 2" xfId="6829"/>
    <cellStyle name="20% - Accent6 2 3 2 2 2 3" xfId="2556"/>
    <cellStyle name="20% - Accent6 2 3 2 2 2 3 2" xfId="7895"/>
    <cellStyle name="20% - Accent6 2 3 2 2 2 4" xfId="3623"/>
    <cellStyle name="20% - Accent6 2 3 2 2 2 4 2" xfId="8962"/>
    <cellStyle name="20% - Accent6 2 3 2 2 2 5" xfId="4690"/>
    <cellStyle name="20% - Accent6 2 3 2 2 2 5 2" xfId="10029"/>
    <cellStyle name="20% - Accent6 2 3 2 2 2 6" xfId="5763"/>
    <cellStyle name="20% - Accent6 2 3 2 2 3" xfId="1483"/>
    <cellStyle name="20% - Accent6 2 3 2 2 3 2" xfId="6828"/>
    <cellStyle name="20% - Accent6 2 3 2 2 4" xfId="2555"/>
    <cellStyle name="20% - Accent6 2 3 2 2 4 2" xfId="7894"/>
    <cellStyle name="20% - Accent6 2 3 2 2 5" xfId="3622"/>
    <cellStyle name="20% - Accent6 2 3 2 2 5 2" xfId="8961"/>
    <cellStyle name="20% - Accent6 2 3 2 2 6" xfId="4689"/>
    <cellStyle name="20% - Accent6 2 3 2 2 6 2" xfId="10028"/>
    <cellStyle name="20% - Accent6 2 3 2 2 7" xfId="5762"/>
    <cellStyle name="20% - Accent6 2 3 2 3" xfId="394"/>
    <cellStyle name="20% - Accent6 2 3 2 3 2" xfId="1485"/>
    <cellStyle name="20% - Accent6 2 3 2 3 2 2" xfId="6830"/>
    <cellStyle name="20% - Accent6 2 3 2 3 3" xfId="2557"/>
    <cellStyle name="20% - Accent6 2 3 2 3 3 2" xfId="7896"/>
    <cellStyle name="20% - Accent6 2 3 2 3 4" xfId="3624"/>
    <cellStyle name="20% - Accent6 2 3 2 3 4 2" xfId="8963"/>
    <cellStyle name="20% - Accent6 2 3 2 3 5" xfId="4691"/>
    <cellStyle name="20% - Accent6 2 3 2 3 5 2" xfId="10030"/>
    <cellStyle name="20% - Accent6 2 3 2 3 6" xfId="5764"/>
    <cellStyle name="20% - Accent6 2 3 2 4" xfId="1482"/>
    <cellStyle name="20% - Accent6 2 3 2 4 2" xfId="6827"/>
    <cellStyle name="20% - Accent6 2 3 2 5" xfId="2554"/>
    <cellStyle name="20% - Accent6 2 3 2 5 2" xfId="7893"/>
    <cellStyle name="20% - Accent6 2 3 2 6" xfId="3621"/>
    <cellStyle name="20% - Accent6 2 3 2 6 2" xfId="8960"/>
    <cellStyle name="20% - Accent6 2 3 2 7" xfId="4688"/>
    <cellStyle name="20% - Accent6 2 3 2 7 2" xfId="10027"/>
    <cellStyle name="20% - Accent6 2 3 2 8" xfId="5761"/>
    <cellStyle name="20% - Accent6 2 3 3" xfId="395"/>
    <cellStyle name="20% - Accent6 2 3 3 2" xfId="396"/>
    <cellStyle name="20% - Accent6 2 3 3 2 2" xfId="1487"/>
    <cellStyle name="20% - Accent6 2 3 3 2 2 2" xfId="6832"/>
    <cellStyle name="20% - Accent6 2 3 3 2 3" xfId="2559"/>
    <cellStyle name="20% - Accent6 2 3 3 2 3 2" xfId="7898"/>
    <cellStyle name="20% - Accent6 2 3 3 2 4" xfId="3626"/>
    <cellStyle name="20% - Accent6 2 3 3 2 4 2" xfId="8965"/>
    <cellStyle name="20% - Accent6 2 3 3 2 5" xfId="4693"/>
    <cellStyle name="20% - Accent6 2 3 3 2 5 2" xfId="10032"/>
    <cellStyle name="20% - Accent6 2 3 3 2 6" xfId="5766"/>
    <cellStyle name="20% - Accent6 2 3 3 3" xfId="1486"/>
    <cellStyle name="20% - Accent6 2 3 3 3 2" xfId="6831"/>
    <cellStyle name="20% - Accent6 2 3 3 4" xfId="2558"/>
    <cellStyle name="20% - Accent6 2 3 3 4 2" xfId="7897"/>
    <cellStyle name="20% - Accent6 2 3 3 5" xfId="3625"/>
    <cellStyle name="20% - Accent6 2 3 3 5 2" xfId="8964"/>
    <cellStyle name="20% - Accent6 2 3 3 6" xfId="4692"/>
    <cellStyle name="20% - Accent6 2 3 3 6 2" xfId="10031"/>
    <cellStyle name="20% - Accent6 2 3 3 7" xfId="5765"/>
    <cellStyle name="20% - Accent6 2 3 4" xfId="397"/>
    <cellStyle name="20% - Accent6 2 3 4 2" xfId="1488"/>
    <cellStyle name="20% - Accent6 2 3 4 2 2" xfId="6833"/>
    <cellStyle name="20% - Accent6 2 3 4 3" xfId="2560"/>
    <cellStyle name="20% - Accent6 2 3 4 3 2" xfId="7899"/>
    <cellStyle name="20% - Accent6 2 3 4 4" xfId="3627"/>
    <cellStyle name="20% - Accent6 2 3 4 4 2" xfId="8966"/>
    <cellStyle name="20% - Accent6 2 3 4 5" xfId="4694"/>
    <cellStyle name="20% - Accent6 2 3 4 5 2" xfId="10033"/>
    <cellStyle name="20% - Accent6 2 3 4 6" xfId="5767"/>
    <cellStyle name="20% - Accent6 2 3 5" xfId="1481"/>
    <cellStyle name="20% - Accent6 2 3 5 2" xfId="6826"/>
    <cellStyle name="20% - Accent6 2 3 6" xfId="2553"/>
    <cellStyle name="20% - Accent6 2 3 6 2" xfId="7892"/>
    <cellStyle name="20% - Accent6 2 3 7" xfId="3620"/>
    <cellStyle name="20% - Accent6 2 3 7 2" xfId="8959"/>
    <cellStyle name="20% - Accent6 2 3 8" xfId="4687"/>
    <cellStyle name="20% - Accent6 2 3 8 2" xfId="10026"/>
    <cellStyle name="20% - Accent6 2 3 9" xfId="5760"/>
    <cellStyle name="20% - Accent6 2 4" xfId="398"/>
    <cellStyle name="20% - Accent6 2 4 2" xfId="399"/>
    <cellStyle name="20% - Accent6 2 4 2 2" xfId="400"/>
    <cellStyle name="20% - Accent6 2 4 2 2 2" xfId="1491"/>
    <cellStyle name="20% - Accent6 2 4 2 2 2 2" xfId="6836"/>
    <cellStyle name="20% - Accent6 2 4 2 2 3" xfId="2563"/>
    <cellStyle name="20% - Accent6 2 4 2 2 3 2" xfId="7902"/>
    <cellStyle name="20% - Accent6 2 4 2 2 4" xfId="3630"/>
    <cellStyle name="20% - Accent6 2 4 2 2 4 2" xfId="8969"/>
    <cellStyle name="20% - Accent6 2 4 2 2 5" xfId="4697"/>
    <cellStyle name="20% - Accent6 2 4 2 2 5 2" xfId="10036"/>
    <cellStyle name="20% - Accent6 2 4 2 2 6" xfId="5770"/>
    <cellStyle name="20% - Accent6 2 4 2 3" xfId="1490"/>
    <cellStyle name="20% - Accent6 2 4 2 3 2" xfId="6835"/>
    <cellStyle name="20% - Accent6 2 4 2 4" xfId="2562"/>
    <cellStyle name="20% - Accent6 2 4 2 4 2" xfId="7901"/>
    <cellStyle name="20% - Accent6 2 4 2 5" xfId="3629"/>
    <cellStyle name="20% - Accent6 2 4 2 5 2" xfId="8968"/>
    <cellStyle name="20% - Accent6 2 4 2 6" xfId="4696"/>
    <cellStyle name="20% - Accent6 2 4 2 6 2" xfId="10035"/>
    <cellStyle name="20% - Accent6 2 4 2 7" xfId="5769"/>
    <cellStyle name="20% - Accent6 2 4 3" xfId="401"/>
    <cellStyle name="20% - Accent6 2 4 3 2" xfId="1492"/>
    <cellStyle name="20% - Accent6 2 4 3 2 2" xfId="6837"/>
    <cellStyle name="20% - Accent6 2 4 3 3" xfId="2564"/>
    <cellStyle name="20% - Accent6 2 4 3 3 2" xfId="7903"/>
    <cellStyle name="20% - Accent6 2 4 3 4" xfId="3631"/>
    <cellStyle name="20% - Accent6 2 4 3 4 2" xfId="8970"/>
    <cellStyle name="20% - Accent6 2 4 3 5" xfId="4698"/>
    <cellStyle name="20% - Accent6 2 4 3 5 2" xfId="10037"/>
    <cellStyle name="20% - Accent6 2 4 3 6" xfId="5771"/>
    <cellStyle name="20% - Accent6 2 4 4" xfId="1489"/>
    <cellStyle name="20% - Accent6 2 4 4 2" xfId="6834"/>
    <cellStyle name="20% - Accent6 2 4 5" xfId="2561"/>
    <cellStyle name="20% - Accent6 2 4 5 2" xfId="7900"/>
    <cellStyle name="20% - Accent6 2 4 6" xfId="3628"/>
    <cellStyle name="20% - Accent6 2 4 6 2" xfId="8967"/>
    <cellStyle name="20% - Accent6 2 4 7" xfId="4695"/>
    <cellStyle name="20% - Accent6 2 4 7 2" xfId="10034"/>
    <cellStyle name="20% - Accent6 2 4 8" xfId="5768"/>
    <cellStyle name="20% - Accent6 2 5" xfId="402"/>
    <cellStyle name="20% - Accent6 2 5 2" xfId="403"/>
    <cellStyle name="20% - Accent6 2 5 2 2" xfId="1494"/>
    <cellStyle name="20% - Accent6 2 5 2 2 2" xfId="6839"/>
    <cellStyle name="20% - Accent6 2 5 2 3" xfId="2566"/>
    <cellStyle name="20% - Accent6 2 5 2 3 2" xfId="7905"/>
    <cellStyle name="20% - Accent6 2 5 2 4" xfId="3633"/>
    <cellStyle name="20% - Accent6 2 5 2 4 2" xfId="8972"/>
    <cellStyle name="20% - Accent6 2 5 2 5" xfId="4700"/>
    <cellStyle name="20% - Accent6 2 5 2 5 2" xfId="10039"/>
    <cellStyle name="20% - Accent6 2 5 2 6" xfId="5773"/>
    <cellStyle name="20% - Accent6 2 5 3" xfId="1493"/>
    <cellStyle name="20% - Accent6 2 5 3 2" xfId="6838"/>
    <cellStyle name="20% - Accent6 2 5 4" xfId="2565"/>
    <cellStyle name="20% - Accent6 2 5 4 2" xfId="7904"/>
    <cellStyle name="20% - Accent6 2 5 5" xfId="3632"/>
    <cellStyle name="20% - Accent6 2 5 5 2" xfId="8971"/>
    <cellStyle name="20% - Accent6 2 5 6" xfId="4699"/>
    <cellStyle name="20% - Accent6 2 5 6 2" xfId="10038"/>
    <cellStyle name="20% - Accent6 2 5 7" xfId="5772"/>
    <cellStyle name="20% - Accent6 2 6" xfId="404"/>
    <cellStyle name="20% - Accent6 2 6 2" xfId="1495"/>
    <cellStyle name="20% - Accent6 2 6 2 2" xfId="6840"/>
    <cellStyle name="20% - Accent6 2 6 3" xfId="2567"/>
    <cellStyle name="20% - Accent6 2 6 3 2" xfId="7906"/>
    <cellStyle name="20% - Accent6 2 6 4" xfId="3634"/>
    <cellStyle name="20% - Accent6 2 6 4 2" xfId="8973"/>
    <cellStyle name="20% - Accent6 2 6 5" xfId="4701"/>
    <cellStyle name="20% - Accent6 2 6 5 2" xfId="10040"/>
    <cellStyle name="20% - Accent6 2 6 6" xfId="5774"/>
    <cellStyle name="20% - Accent6 2 7" xfId="1464"/>
    <cellStyle name="20% - Accent6 2 7 2" xfId="6809"/>
    <cellStyle name="20% - Accent6 2 8" xfId="2536"/>
    <cellStyle name="20% - Accent6 2 8 2" xfId="7875"/>
    <cellStyle name="20% - Accent6 2 9" xfId="3603"/>
    <cellStyle name="20% - Accent6 2 9 2" xfId="8942"/>
    <cellStyle name="20% - Accent6 3" xfId="405"/>
    <cellStyle name="20% - Accent6 3 10" xfId="5775"/>
    <cellStyle name="20% - Accent6 3 2" xfId="406"/>
    <cellStyle name="20% - Accent6 3 2 2" xfId="407"/>
    <cellStyle name="20% - Accent6 3 2 2 2" xfId="408"/>
    <cellStyle name="20% - Accent6 3 2 2 2 2" xfId="409"/>
    <cellStyle name="20% - Accent6 3 2 2 2 2 2" xfId="1500"/>
    <cellStyle name="20% - Accent6 3 2 2 2 2 2 2" xfId="6845"/>
    <cellStyle name="20% - Accent6 3 2 2 2 2 3" xfId="2572"/>
    <cellStyle name="20% - Accent6 3 2 2 2 2 3 2" xfId="7911"/>
    <cellStyle name="20% - Accent6 3 2 2 2 2 4" xfId="3639"/>
    <cellStyle name="20% - Accent6 3 2 2 2 2 4 2" xfId="8978"/>
    <cellStyle name="20% - Accent6 3 2 2 2 2 5" xfId="4706"/>
    <cellStyle name="20% - Accent6 3 2 2 2 2 5 2" xfId="10045"/>
    <cellStyle name="20% - Accent6 3 2 2 2 2 6" xfId="5779"/>
    <cellStyle name="20% - Accent6 3 2 2 2 3" xfId="1499"/>
    <cellStyle name="20% - Accent6 3 2 2 2 3 2" xfId="6844"/>
    <cellStyle name="20% - Accent6 3 2 2 2 4" xfId="2571"/>
    <cellStyle name="20% - Accent6 3 2 2 2 4 2" xfId="7910"/>
    <cellStyle name="20% - Accent6 3 2 2 2 5" xfId="3638"/>
    <cellStyle name="20% - Accent6 3 2 2 2 5 2" xfId="8977"/>
    <cellStyle name="20% - Accent6 3 2 2 2 6" xfId="4705"/>
    <cellStyle name="20% - Accent6 3 2 2 2 6 2" xfId="10044"/>
    <cellStyle name="20% - Accent6 3 2 2 2 7" xfId="5778"/>
    <cellStyle name="20% - Accent6 3 2 2 3" xfId="410"/>
    <cellStyle name="20% - Accent6 3 2 2 3 2" xfId="1501"/>
    <cellStyle name="20% - Accent6 3 2 2 3 2 2" xfId="6846"/>
    <cellStyle name="20% - Accent6 3 2 2 3 3" xfId="2573"/>
    <cellStyle name="20% - Accent6 3 2 2 3 3 2" xfId="7912"/>
    <cellStyle name="20% - Accent6 3 2 2 3 4" xfId="3640"/>
    <cellStyle name="20% - Accent6 3 2 2 3 4 2" xfId="8979"/>
    <cellStyle name="20% - Accent6 3 2 2 3 5" xfId="4707"/>
    <cellStyle name="20% - Accent6 3 2 2 3 5 2" xfId="10046"/>
    <cellStyle name="20% - Accent6 3 2 2 3 6" xfId="5780"/>
    <cellStyle name="20% - Accent6 3 2 2 4" xfId="1498"/>
    <cellStyle name="20% - Accent6 3 2 2 4 2" xfId="6843"/>
    <cellStyle name="20% - Accent6 3 2 2 5" xfId="2570"/>
    <cellStyle name="20% - Accent6 3 2 2 5 2" xfId="7909"/>
    <cellStyle name="20% - Accent6 3 2 2 6" xfId="3637"/>
    <cellStyle name="20% - Accent6 3 2 2 6 2" xfId="8976"/>
    <cellStyle name="20% - Accent6 3 2 2 7" xfId="4704"/>
    <cellStyle name="20% - Accent6 3 2 2 7 2" xfId="10043"/>
    <cellStyle name="20% - Accent6 3 2 2 8" xfId="5777"/>
    <cellStyle name="20% - Accent6 3 2 3" xfId="411"/>
    <cellStyle name="20% - Accent6 3 2 3 2" xfId="412"/>
    <cellStyle name="20% - Accent6 3 2 3 2 2" xfId="1503"/>
    <cellStyle name="20% - Accent6 3 2 3 2 2 2" xfId="6848"/>
    <cellStyle name="20% - Accent6 3 2 3 2 3" xfId="2575"/>
    <cellStyle name="20% - Accent6 3 2 3 2 3 2" xfId="7914"/>
    <cellStyle name="20% - Accent6 3 2 3 2 4" xfId="3642"/>
    <cellStyle name="20% - Accent6 3 2 3 2 4 2" xfId="8981"/>
    <cellStyle name="20% - Accent6 3 2 3 2 5" xfId="4709"/>
    <cellStyle name="20% - Accent6 3 2 3 2 5 2" xfId="10048"/>
    <cellStyle name="20% - Accent6 3 2 3 2 6" xfId="5782"/>
    <cellStyle name="20% - Accent6 3 2 3 3" xfId="1502"/>
    <cellStyle name="20% - Accent6 3 2 3 3 2" xfId="6847"/>
    <cellStyle name="20% - Accent6 3 2 3 4" xfId="2574"/>
    <cellStyle name="20% - Accent6 3 2 3 4 2" xfId="7913"/>
    <cellStyle name="20% - Accent6 3 2 3 5" xfId="3641"/>
    <cellStyle name="20% - Accent6 3 2 3 5 2" xfId="8980"/>
    <cellStyle name="20% - Accent6 3 2 3 6" xfId="4708"/>
    <cellStyle name="20% - Accent6 3 2 3 6 2" xfId="10047"/>
    <cellStyle name="20% - Accent6 3 2 3 7" xfId="5781"/>
    <cellStyle name="20% - Accent6 3 2 4" xfId="413"/>
    <cellStyle name="20% - Accent6 3 2 4 2" xfId="1504"/>
    <cellStyle name="20% - Accent6 3 2 4 2 2" xfId="6849"/>
    <cellStyle name="20% - Accent6 3 2 4 3" xfId="2576"/>
    <cellStyle name="20% - Accent6 3 2 4 3 2" xfId="7915"/>
    <cellStyle name="20% - Accent6 3 2 4 4" xfId="3643"/>
    <cellStyle name="20% - Accent6 3 2 4 4 2" xfId="8982"/>
    <cellStyle name="20% - Accent6 3 2 4 5" xfId="4710"/>
    <cellStyle name="20% - Accent6 3 2 4 5 2" xfId="10049"/>
    <cellStyle name="20% - Accent6 3 2 4 6" xfId="5783"/>
    <cellStyle name="20% - Accent6 3 2 5" xfId="1497"/>
    <cellStyle name="20% - Accent6 3 2 5 2" xfId="6842"/>
    <cellStyle name="20% - Accent6 3 2 6" xfId="2569"/>
    <cellStyle name="20% - Accent6 3 2 6 2" xfId="7908"/>
    <cellStyle name="20% - Accent6 3 2 7" xfId="3636"/>
    <cellStyle name="20% - Accent6 3 2 7 2" xfId="8975"/>
    <cellStyle name="20% - Accent6 3 2 8" xfId="4703"/>
    <cellStyle name="20% - Accent6 3 2 8 2" xfId="10042"/>
    <cellStyle name="20% - Accent6 3 2 9" xfId="5776"/>
    <cellStyle name="20% - Accent6 3 3" xfId="414"/>
    <cellStyle name="20% - Accent6 3 3 2" xfId="415"/>
    <cellStyle name="20% - Accent6 3 3 2 2" xfId="416"/>
    <cellStyle name="20% - Accent6 3 3 2 2 2" xfId="1507"/>
    <cellStyle name="20% - Accent6 3 3 2 2 2 2" xfId="6852"/>
    <cellStyle name="20% - Accent6 3 3 2 2 3" xfId="2579"/>
    <cellStyle name="20% - Accent6 3 3 2 2 3 2" xfId="7918"/>
    <cellStyle name="20% - Accent6 3 3 2 2 4" xfId="3646"/>
    <cellStyle name="20% - Accent6 3 3 2 2 4 2" xfId="8985"/>
    <cellStyle name="20% - Accent6 3 3 2 2 5" xfId="4713"/>
    <cellStyle name="20% - Accent6 3 3 2 2 5 2" xfId="10052"/>
    <cellStyle name="20% - Accent6 3 3 2 2 6" xfId="5786"/>
    <cellStyle name="20% - Accent6 3 3 2 3" xfId="1506"/>
    <cellStyle name="20% - Accent6 3 3 2 3 2" xfId="6851"/>
    <cellStyle name="20% - Accent6 3 3 2 4" xfId="2578"/>
    <cellStyle name="20% - Accent6 3 3 2 4 2" xfId="7917"/>
    <cellStyle name="20% - Accent6 3 3 2 5" xfId="3645"/>
    <cellStyle name="20% - Accent6 3 3 2 5 2" xfId="8984"/>
    <cellStyle name="20% - Accent6 3 3 2 6" xfId="4712"/>
    <cellStyle name="20% - Accent6 3 3 2 6 2" xfId="10051"/>
    <cellStyle name="20% - Accent6 3 3 2 7" xfId="5785"/>
    <cellStyle name="20% - Accent6 3 3 3" xfId="417"/>
    <cellStyle name="20% - Accent6 3 3 3 2" xfId="1508"/>
    <cellStyle name="20% - Accent6 3 3 3 2 2" xfId="6853"/>
    <cellStyle name="20% - Accent6 3 3 3 3" xfId="2580"/>
    <cellStyle name="20% - Accent6 3 3 3 3 2" xfId="7919"/>
    <cellStyle name="20% - Accent6 3 3 3 4" xfId="3647"/>
    <cellStyle name="20% - Accent6 3 3 3 4 2" xfId="8986"/>
    <cellStyle name="20% - Accent6 3 3 3 5" xfId="4714"/>
    <cellStyle name="20% - Accent6 3 3 3 5 2" xfId="10053"/>
    <cellStyle name="20% - Accent6 3 3 3 6" xfId="5787"/>
    <cellStyle name="20% - Accent6 3 3 4" xfId="1505"/>
    <cellStyle name="20% - Accent6 3 3 4 2" xfId="6850"/>
    <cellStyle name="20% - Accent6 3 3 5" xfId="2577"/>
    <cellStyle name="20% - Accent6 3 3 5 2" xfId="7916"/>
    <cellStyle name="20% - Accent6 3 3 6" xfId="3644"/>
    <cellStyle name="20% - Accent6 3 3 6 2" xfId="8983"/>
    <cellStyle name="20% - Accent6 3 3 7" xfId="4711"/>
    <cellStyle name="20% - Accent6 3 3 7 2" xfId="10050"/>
    <cellStyle name="20% - Accent6 3 3 8" xfId="5784"/>
    <cellStyle name="20% - Accent6 3 4" xfId="418"/>
    <cellStyle name="20% - Accent6 3 4 2" xfId="419"/>
    <cellStyle name="20% - Accent6 3 4 2 2" xfId="1510"/>
    <cellStyle name="20% - Accent6 3 4 2 2 2" xfId="6855"/>
    <cellStyle name="20% - Accent6 3 4 2 3" xfId="2582"/>
    <cellStyle name="20% - Accent6 3 4 2 3 2" xfId="7921"/>
    <cellStyle name="20% - Accent6 3 4 2 4" xfId="3649"/>
    <cellStyle name="20% - Accent6 3 4 2 4 2" xfId="8988"/>
    <cellStyle name="20% - Accent6 3 4 2 5" xfId="4716"/>
    <cellStyle name="20% - Accent6 3 4 2 5 2" xfId="10055"/>
    <cellStyle name="20% - Accent6 3 4 2 6" xfId="5789"/>
    <cellStyle name="20% - Accent6 3 4 3" xfId="1509"/>
    <cellStyle name="20% - Accent6 3 4 3 2" xfId="6854"/>
    <cellStyle name="20% - Accent6 3 4 4" xfId="2581"/>
    <cellStyle name="20% - Accent6 3 4 4 2" xfId="7920"/>
    <cellStyle name="20% - Accent6 3 4 5" xfId="3648"/>
    <cellStyle name="20% - Accent6 3 4 5 2" xfId="8987"/>
    <cellStyle name="20% - Accent6 3 4 6" xfId="4715"/>
    <cellStyle name="20% - Accent6 3 4 6 2" xfId="10054"/>
    <cellStyle name="20% - Accent6 3 4 7" xfId="5788"/>
    <cellStyle name="20% - Accent6 3 5" xfId="420"/>
    <cellStyle name="20% - Accent6 3 5 2" xfId="1511"/>
    <cellStyle name="20% - Accent6 3 5 2 2" xfId="6856"/>
    <cellStyle name="20% - Accent6 3 5 3" xfId="2583"/>
    <cellStyle name="20% - Accent6 3 5 3 2" xfId="7922"/>
    <cellStyle name="20% - Accent6 3 5 4" xfId="3650"/>
    <cellStyle name="20% - Accent6 3 5 4 2" xfId="8989"/>
    <cellStyle name="20% - Accent6 3 5 5" xfId="4717"/>
    <cellStyle name="20% - Accent6 3 5 5 2" xfId="10056"/>
    <cellStyle name="20% - Accent6 3 5 6" xfId="5790"/>
    <cellStyle name="20% - Accent6 3 6" xfId="1496"/>
    <cellStyle name="20% - Accent6 3 6 2" xfId="6841"/>
    <cellStyle name="20% - Accent6 3 7" xfId="2568"/>
    <cellStyle name="20% - Accent6 3 7 2" xfId="7907"/>
    <cellStyle name="20% - Accent6 3 8" xfId="3635"/>
    <cellStyle name="20% - Accent6 3 8 2" xfId="8974"/>
    <cellStyle name="20% - Accent6 3 9" xfId="4702"/>
    <cellStyle name="20% - Accent6 3 9 2" xfId="10041"/>
    <cellStyle name="20% - Accent6 4" xfId="421"/>
    <cellStyle name="20% - Accent6 4 2" xfId="422"/>
    <cellStyle name="20% - Accent6 4 2 2" xfId="423"/>
    <cellStyle name="20% - Accent6 4 2 2 2" xfId="424"/>
    <cellStyle name="20% - Accent6 4 2 2 2 2" xfId="1515"/>
    <cellStyle name="20% - Accent6 4 2 2 2 2 2" xfId="6860"/>
    <cellStyle name="20% - Accent6 4 2 2 2 3" xfId="2587"/>
    <cellStyle name="20% - Accent6 4 2 2 2 3 2" xfId="7926"/>
    <cellStyle name="20% - Accent6 4 2 2 2 4" xfId="3654"/>
    <cellStyle name="20% - Accent6 4 2 2 2 4 2" xfId="8993"/>
    <cellStyle name="20% - Accent6 4 2 2 2 5" xfId="4721"/>
    <cellStyle name="20% - Accent6 4 2 2 2 5 2" xfId="10060"/>
    <cellStyle name="20% - Accent6 4 2 2 2 6" xfId="5794"/>
    <cellStyle name="20% - Accent6 4 2 2 3" xfId="1514"/>
    <cellStyle name="20% - Accent6 4 2 2 3 2" xfId="6859"/>
    <cellStyle name="20% - Accent6 4 2 2 4" xfId="2586"/>
    <cellStyle name="20% - Accent6 4 2 2 4 2" xfId="7925"/>
    <cellStyle name="20% - Accent6 4 2 2 5" xfId="3653"/>
    <cellStyle name="20% - Accent6 4 2 2 5 2" xfId="8992"/>
    <cellStyle name="20% - Accent6 4 2 2 6" xfId="4720"/>
    <cellStyle name="20% - Accent6 4 2 2 6 2" xfId="10059"/>
    <cellStyle name="20% - Accent6 4 2 2 7" xfId="5793"/>
    <cellStyle name="20% - Accent6 4 2 3" xfId="425"/>
    <cellStyle name="20% - Accent6 4 2 3 2" xfId="1516"/>
    <cellStyle name="20% - Accent6 4 2 3 2 2" xfId="6861"/>
    <cellStyle name="20% - Accent6 4 2 3 3" xfId="2588"/>
    <cellStyle name="20% - Accent6 4 2 3 3 2" xfId="7927"/>
    <cellStyle name="20% - Accent6 4 2 3 4" xfId="3655"/>
    <cellStyle name="20% - Accent6 4 2 3 4 2" xfId="8994"/>
    <cellStyle name="20% - Accent6 4 2 3 5" xfId="4722"/>
    <cellStyle name="20% - Accent6 4 2 3 5 2" xfId="10061"/>
    <cellStyle name="20% - Accent6 4 2 3 6" xfId="5795"/>
    <cellStyle name="20% - Accent6 4 2 4" xfId="1513"/>
    <cellStyle name="20% - Accent6 4 2 4 2" xfId="6858"/>
    <cellStyle name="20% - Accent6 4 2 5" xfId="2585"/>
    <cellStyle name="20% - Accent6 4 2 5 2" xfId="7924"/>
    <cellStyle name="20% - Accent6 4 2 6" xfId="3652"/>
    <cellStyle name="20% - Accent6 4 2 6 2" xfId="8991"/>
    <cellStyle name="20% - Accent6 4 2 7" xfId="4719"/>
    <cellStyle name="20% - Accent6 4 2 7 2" xfId="10058"/>
    <cellStyle name="20% - Accent6 4 2 8" xfId="5792"/>
    <cellStyle name="20% - Accent6 4 3" xfId="426"/>
    <cellStyle name="20% - Accent6 4 3 2" xfId="427"/>
    <cellStyle name="20% - Accent6 4 3 2 2" xfId="1518"/>
    <cellStyle name="20% - Accent6 4 3 2 2 2" xfId="6863"/>
    <cellStyle name="20% - Accent6 4 3 2 3" xfId="2590"/>
    <cellStyle name="20% - Accent6 4 3 2 3 2" xfId="7929"/>
    <cellStyle name="20% - Accent6 4 3 2 4" xfId="3657"/>
    <cellStyle name="20% - Accent6 4 3 2 4 2" xfId="8996"/>
    <cellStyle name="20% - Accent6 4 3 2 5" xfId="4724"/>
    <cellStyle name="20% - Accent6 4 3 2 5 2" xfId="10063"/>
    <cellStyle name="20% - Accent6 4 3 2 6" xfId="5797"/>
    <cellStyle name="20% - Accent6 4 3 3" xfId="1517"/>
    <cellStyle name="20% - Accent6 4 3 3 2" xfId="6862"/>
    <cellStyle name="20% - Accent6 4 3 4" xfId="2589"/>
    <cellStyle name="20% - Accent6 4 3 4 2" xfId="7928"/>
    <cellStyle name="20% - Accent6 4 3 5" xfId="3656"/>
    <cellStyle name="20% - Accent6 4 3 5 2" xfId="8995"/>
    <cellStyle name="20% - Accent6 4 3 6" xfId="4723"/>
    <cellStyle name="20% - Accent6 4 3 6 2" xfId="10062"/>
    <cellStyle name="20% - Accent6 4 3 7" xfId="5796"/>
    <cellStyle name="20% - Accent6 4 4" xfId="428"/>
    <cellStyle name="20% - Accent6 4 4 2" xfId="1519"/>
    <cellStyle name="20% - Accent6 4 4 2 2" xfId="6864"/>
    <cellStyle name="20% - Accent6 4 4 3" xfId="2591"/>
    <cellStyle name="20% - Accent6 4 4 3 2" xfId="7930"/>
    <cellStyle name="20% - Accent6 4 4 4" xfId="3658"/>
    <cellStyle name="20% - Accent6 4 4 4 2" xfId="8997"/>
    <cellStyle name="20% - Accent6 4 4 5" xfId="4725"/>
    <cellStyle name="20% - Accent6 4 4 5 2" xfId="10064"/>
    <cellStyle name="20% - Accent6 4 4 6" xfId="5798"/>
    <cellStyle name="20% - Accent6 4 5" xfId="1512"/>
    <cellStyle name="20% - Accent6 4 5 2" xfId="6857"/>
    <cellStyle name="20% - Accent6 4 6" xfId="2584"/>
    <cellStyle name="20% - Accent6 4 6 2" xfId="7923"/>
    <cellStyle name="20% - Accent6 4 7" xfId="3651"/>
    <cellStyle name="20% - Accent6 4 7 2" xfId="8990"/>
    <cellStyle name="20% - Accent6 4 8" xfId="4718"/>
    <cellStyle name="20% - Accent6 4 8 2" xfId="10057"/>
    <cellStyle name="20% - Accent6 4 9" xfId="5791"/>
    <cellStyle name="20% - Accent6 5" xfId="429"/>
    <cellStyle name="20% - Accent6 5 2" xfId="430"/>
    <cellStyle name="20% - Accent6 5 2 2" xfId="431"/>
    <cellStyle name="20% - Accent6 5 2 2 2" xfId="1522"/>
    <cellStyle name="20% - Accent6 5 2 2 2 2" xfId="6867"/>
    <cellStyle name="20% - Accent6 5 2 2 3" xfId="2594"/>
    <cellStyle name="20% - Accent6 5 2 2 3 2" xfId="7933"/>
    <cellStyle name="20% - Accent6 5 2 2 4" xfId="3661"/>
    <cellStyle name="20% - Accent6 5 2 2 4 2" xfId="9000"/>
    <cellStyle name="20% - Accent6 5 2 2 5" xfId="4728"/>
    <cellStyle name="20% - Accent6 5 2 2 5 2" xfId="10067"/>
    <cellStyle name="20% - Accent6 5 2 2 6" xfId="5801"/>
    <cellStyle name="20% - Accent6 5 2 3" xfId="1521"/>
    <cellStyle name="20% - Accent6 5 2 3 2" xfId="6866"/>
    <cellStyle name="20% - Accent6 5 2 4" xfId="2593"/>
    <cellStyle name="20% - Accent6 5 2 4 2" xfId="7932"/>
    <cellStyle name="20% - Accent6 5 2 5" xfId="3660"/>
    <cellStyle name="20% - Accent6 5 2 5 2" xfId="8999"/>
    <cellStyle name="20% - Accent6 5 2 6" xfId="4727"/>
    <cellStyle name="20% - Accent6 5 2 6 2" xfId="10066"/>
    <cellStyle name="20% - Accent6 5 2 7" xfId="5800"/>
    <cellStyle name="20% - Accent6 5 3" xfId="432"/>
    <cellStyle name="20% - Accent6 5 3 2" xfId="1523"/>
    <cellStyle name="20% - Accent6 5 3 2 2" xfId="6868"/>
    <cellStyle name="20% - Accent6 5 3 3" xfId="2595"/>
    <cellStyle name="20% - Accent6 5 3 3 2" xfId="7934"/>
    <cellStyle name="20% - Accent6 5 3 4" xfId="3662"/>
    <cellStyle name="20% - Accent6 5 3 4 2" xfId="9001"/>
    <cellStyle name="20% - Accent6 5 3 5" xfId="4729"/>
    <cellStyle name="20% - Accent6 5 3 5 2" xfId="10068"/>
    <cellStyle name="20% - Accent6 5 3 6" xfId="5802"/>
    <cellStyle name="20% - Accent6 5 4" xfId="1520"/>
    <cellStyle name="20% - Accent6 5 4 2" xfId="6865"/>
    <cellStyle name="20% - Accent6 5 5" xfId="2592"/>
    <cellStyle name="20% - Accent6 5 5 2" xfId="7931"/>
    <cellStyle name="20% - Accent6 5 6" xfId="3659"/>
    <cellStyle name="20% - Accent6 5 6 2" xfId="8998"/>
    <cellStyle name="20% - Accent6 5 7" xfId="4726"/>
    <cellStyle name="20% - Accent6 5 7 2" xfId="10065"/>
    <cellStyle name="20% - Accent6 5 8" xfId="5799"/>
    <cellStyle name="20% - Accent6 6" xfId="433"/>
    <cellStyle name="20% - Accent6 6 2" xfId="434"/>
    <cellStyle name="20% - Accent6 6 2 2" xfId="1525"/>
    <cellStyle name="20% - Accent6 6 2 2 2" xfId="6870"/>
    <cellStyle name="20% - Accent6 6 2 3" xfId="2597"/>
    <cellStyle name="20% - Accent6 6 2 3 2" xfId="7936"/>
    <cellStyle name="20% - Accent6 6 2 4" xfId="3664"/>
    <cellStyle name="20% - Accent6 6 2 4 2" xfId="9003"/>
    <cellStyle name="20% - Accent6 6 2 5" xfId="4731"/>
    <cellStyle name="20% - Accent6 6 2 5 2" xfId="10070"/>
    <cellStyle name="20% - Accent6 6 2 6" xfId="5804"/>
    <cellStyle name="20% - Accent6 6 3" xfId="1524"/>
    <cellStyle name="20% - Accent6 6 3 2" xfId="6869"/>
    <cellStyle name="20% - Accent6 6 4" xfId="2596"/>
    <cellStyle name="20% - Accent6 6 4 2" xfId="7935"/>
    <cellStyle name="20% - Accent6 6 5" xfId="3663"/>
    <cellStyle name="20% - Accent6 6 5 2" xfId="9002"/>
    <cellStyle name="20% - Accent6 6 6" xfId="4730"/>
    <cellStyle name="20% - Accent6 6 6 2" xfId="10069"/>
    <cellStyle name="20% - Accent6 6 7" xfId="5803"/>
    <cellStyle name="20% - Accent6 7" xfId="435"/>
    <cellStyle name="20% - Accent6 7 2" xfId="1526"/>
    <cellStyle name="20% - Accent6 7 2 2" xfId="6871"/>
    <cellStyle name="20% - Accent6 7 3" xfId="2598"/>
    <cellStyle name="20% - Accent6 7 3 2" xfId="7937"/>
    <cellStyle name="20% - Accent6 7 4" xfId="3665"/>
    <cellStyle name="20% - Accent6 7 4 2" xfId="9004"/>
    <cellStyle name="20% - Accent6 7 5" xfId="4732"/>
    <cellStyle name="20% - Accent6 7 5 2" xfId="10071"/>
    <cellStyle name="20% - Accent6 7 6" xfId="5805"/>
    <cellStyle name="20% - Accent6 8" xfId="1101"/>
    <cellStyle name="20% - Accent6 8 2" xfId="2182"/>
    <cellStyle name="20% - Accent6 8 2 2" xfId="7524"/>
    <cellStyle name="20% - Accent6 8 3" xfId="3251"/>
    <cellStyle name="20% - Accent6 8 3 2" xfId="8590"/>
    <cellStyle name="20% - Accent6 8 4" xfId="4318"/>
    <cellStyle name="20% - Accent6 8 4 2" xfId="9657"/>
    <cellStyle name="20% - Accent6 8 5" xfId="5385"/>
    <cellStyle name="20% - Accent6 8 5 2" xfId="10724"/>
    <cellStyle name="20% - Accent6 8 6" xfId="6458"/>
    <cellStyle name="20% - Accent6 9" xfId="1122"/>
    <cellStyle name="20% - Accent6 9 2" xfId="2200"/>
    <cellStyle name="20% - Accent6 9 2 2" xfId="7539"/>
    <cellStyle name="20% - Accent6 9 3" xfId="3266"/>
    <cellStyle name="20% - Accent6 9 3 2" xfId="8605"/>
    <cellStyle name="20% - Accent6 9 4" xfId="4333"/>
    <cellStyle name="20% - Accent6 9 4 2" xfId="9672"/>
    <cellStyle name="20% - Accent6 9 5" xfId="5400"/>
    <cellStyle name="20% - Accent6 9 5 2" xfId="10739"/>
    <cellStyle name="20% - Accent6 9 6" xfId="6473"/>
    <cellStyle name="40% - Accent1" xfId="19" builtinId="31" customBuiltin="1"/>
    <cellStyle name="40% - Accent1 10" xfId="1130"/>
    <cellStyle name="40% - Accent1 10 2" xfId="6481"/>
    <cellStyle name="40% - Accent1 11" xfId="2208"/>
    <cellStyle name="40% - Accent1 11 2" xfId="7547"/>
    <cellStyle name="40% - Accent1 12" xfId="3275"/>
    <cellStyle name="40% - Accent1 12 2" xfId="8614"/>
    <cellStyle name="40% - Accent1 13" xfId="4342"/>
    <cellStyle name="40% - Accent1 13 2" xfId="9681"/>
    <cellStyle name="40% - Accent1 14" xfId="5410"/>
    <cellStyle name="40% - Accent1 2" xfId="436"/>
    <cellStyle name="40% - Accent1 2 10" xfId="4733"/>
    <cellStyle name="40% - Accent1 2 10 2" xfId="10072"/>
    <cellStyle name="40% - Accent1 2 11" xfId="5806"/>
    <cellStyle name="40% - Accent1 2 2" xfId="437"/>
    <cellStyle name="40% - Accent1 2 2 10" xfId="5807"/>
    <cellStyle name="40% - Accent1 2 2 2" xfId="438"/>
    <cellStyle name="40% - Accent1 2 2 2 2" xfId="439"/>
    <cellStyle name="40% - Accent1 2 2 2 2 2" xfId="440"/>
    <cellStyle name="40% - Accent1 2 2 2 2 2 2" xfId="441"/>
    <cellStyle name="40% - Accent1 2 2 2 2 2 2 2" xfId="1532"/>
    <cellStyle name="40% - Accent1 2 2 2 2 2 2 2 2" xfId="6877"/>
    <cellStyle name="40% - Accent1 2 2 2 2 2 2 3" xfId="2604"/>
    <cellStyle name="40% - Accent1 2 2 2 2 2 2 3 2" xfId="7943"/>
    <cellStyle name="40% - Accent1 2 2 2 2 2 2 4" xfId="3671"/>
    <cellStyle name="40% - Accent1 2 2 2 2 2 2 4 2" xfId="9010"/>
    <cellStyle name="40% - Accent1 2 2 2 2 2 2 5" xfId="4738"/>
    <cellStyle name="40% - Accent1 2 2 2 2 2 2 5 2" xfId="10077"/>
    <cellStyle name="40% - Accent1 2 2 2 2 2 2 6" xfId="5811"/>
    <cellStyle name="40% - Accent1 2 2 2 2 2 3" xfId="1531"/>
    <cellStyle name="40% - Accent1 2 2 2 2 2 3 2" xfId="6876"/>
    <cellStyle name="40% - Accent1 2 2 2 2 2 4" xfId="2603"/>
    <cellStyle name="40% - Accent1 2 2 2 2 2 4 2" xfId="7942"/>
    <cellStyle name="40% - Accent1 2 2 2 2 2 5" xfId="3670"/>
    <cellStyle name="40% - Accent1 2 2 2 2 2 5 2" xfId="9009"/>
    <cellStyle name="40% - Accent1 2 2 2 2 2 6" xfId="4737"/>
    <cellStyle name="40% - Accent1 2 2 2 2 2 6 2" xfId="10076"/>
    <cellStyle name="40% - Accent1 2 2 2 2 2 7" xfId="5810"/>
    <cellStyle name="40% - Accent1 2 2 2 2 3" xfId="442"/>
    <cellStyle name="40% - Accent1 2 2 2 2 3 2" xfId="1533"/>
    <cellStyle name="40% - Accent1 2 2 2 2 3 2 2" xfId="6878"/>
    <cellStyle name="40% - Accent1 2 2 2 2 3 3" xfId="2605"/>
    <cellStyle name="40% - Accent1 2 2 2 2 3 3 2" xfId="7944"/>
    <cellStyle name="40% - Accent1 2 2 2 2 3 4" xfId="3672"/>
    <cellStyle name="40% - Accent1 2 2 2 2 3 4 2" xfId="9011"/>
    <cellStyle name="40% - Accent1 2 2 2 2 3 5" xfId="4739"/>
    <cellStyle name="40% - Accent1 2 2 2 2 3 5 2" xfId="10078"/>
    <cellStyle name="40% - Accent1 2 2 2 2 3 6" xfId="5812"/>
    <cellStyle name="40% - Accent1 2 2 2 2 4" xfId="1530"/>
    <cellStyle name="40% - Accent1 2 2 2 2 4 2" xfId="6875"/>
    <cellStyle name="40% - Accent1 2 2 2 2 5" xfId="2602"/>
    <cellStyle name="40% - Accent1 2 2 2 2 5 2" xfId="7941"/>
    <cellStyle name="40% - Accent1 2 2 2 2 6" xfId="3669"/>
    <cellStyle name="40% - Accent1 2 2 2 2 6 2" xfId="9008"/>
    <cellStyle name="40% - Accent1 2 2 2 2 7" xfId="4736"/>
    <cellStyle name="40% - Accent1 2 2 2 2 7 2" xfId="10075"/>
    <cellStyle name="40% - Accent1 2 2 2 2 8" xfId="5809"/>
    <cellStyle name="40% - Accent1 2 2 2 3" xfId="443"/>
    <cellStyle name="40% - Accent1 2 2 2 3 2" xfId="444"/>
    <cellStyle name="40% - Accent1 2 2 2 3 2 2" xfId="1535"/>
    <cellStyle name="40% - Accent1 2 2 2 3 2 2 2" xfId="6880"/>
    <cellStyle name="40% - Accent1 2 2 2 3 2 3" xfId="2607"/>
    <cellStyle name="40% - Accent1 2 2 2 3 2 3 2" xfId="7946"/>
    <cellStyle name="40% - Accent1 2 2 2 3 2 4" xfId="3674"/>
    <cellStyle name="40% - Accent1 2 2 2 3 2 4 2" xfId="9013"/>
    <cellStyle name="40% - Accent1 2 2 2 3 2 5" xfId="4741"/>
    <cellStyle name="40% - Accent1 2 2 2 3 2 5 2" xfId="10080"/>
    <cellStyle name="40% - Accent1 2 2 2 3 2 6" xfId="5814"/>
    <cellStyle name="40% - Accent1 2 2 2 3 3" xfId="1534"/>
    <cellStyle name="40% - Accent1 2 2 2 3 3 2" xfId="6879"/>
    <cellStyle name="40% - Accent1 2 2 2 3 4" xfId="2606"/>
    <cellStyle name="40% - Accent1 2 2 2 3 4 2" xfId="7945"/>
    <cellStyle name="40% - Accent1 2 2 2 3 5" xfId="3673"/>
    <cellStyle name="40% - Accent1 2 2 2 3 5 2" xfId="9012"/>
    <cellStyle name="40% - Accent1 2 2 2 3 6" xfId="4740"/>
    <cellStyle name="40% - Accent1 2 2 2 3 6 2" xfId="10079"/>
    <cellStyle name="40% - Accent1 2 2 2 3 7" xfId="5813"/>
    <cellStyle name="40% - Accent1 2 2 2 4" xfId="445"/>
    <cellStyle name="40% - Accent1 2 2 2 4 2" xfId="1536"/>
    <cellStyle name="40% - Accent1 2 2 2 4 2 2" xfId="6881"/>
    <cellStyle name="40% - Accent1 2 2 2 4 3" xfId="2608"/>
    <cellStyle name="40% - Accent1 2 2 2 4 3 2" xfId="7947"/>
    <cellStyle name="40% - Accent1 2 2 2 4 4" xfId="3675"/>
    <cellStyle name="40% - Accent1 2 2 2 4 4 2" xfId="9014"/>
    <cellStyle name="40% - Accent1 2 2 2 4 5" xfId="4742"/>
    <cellStyle name="40% - Accent1 2 2 2 4 5 2" xfId="10081"/>
    <cellStyle name="40% - Accent1 2 2 2 4 6" xfId="5815"/>
    <cellStyle name="40% - Accent1 2 2 2 5" xfId="1529"/>
    <cellStyle name="40% - Accent1 2 2 2 5 2" xfId="6874"/>
    <cellStyle name="40% - Accent1 2 2 2 6" xfId="2601"/>
    <cellStyle name="40% - Accent1 2 2 2 6 2" xfId="7940"/>
    <cellStyle name="40% - Accent1 2 2 2 7" xfId="3668"/>
    <cellStyle name="40% - Accent1 2 2 2 7 2" xfId="9007"/>
    <cellStyle name="40% - Accent1 2 2 2 8" xfId="4735"/>
    <cellStyle name="40% - Accent1 2 2 2 8 2" xfId="10074"/>
    <cellStyle name="40% - Accent1 2 2 2 9" xfId="5808"/>
    <cellStyle name="40% - Accent1 2 2 3" xfId="446"/>
    <cellStyle name="40% - Accent1 2 2 3 2" xfId="447"/>
    <cellStyle name="40% - Accent1 2 2 3 2 2" xfId="448"/>
    <cellStyle name="40% - Accent1 2 2 3 2 2 2" xfId="1539"/>
    <cellStyle name="40% - Accent1 2 2 3 2 2 2 2" xfId="6884"/>
    <cellStyle name="40% - Accent1 2 2 3 2 2 3" xfId="2611"/>
    <cellStyle name="40% - Accent1 2 2 3 2 2 3 2" xfId="7950"/>
    <cellStyle name="40% - Accent1 2 2 3 2 2 4" xfId="3678"/>
    <cellStyle name="40% - Accent1 2 2 3 2 2 4 2" xfId="9017"/>
    <cellStyle name="40% - Accent1 2 2 3 2 2 5" xfId="4745"/>
    <cellStyle name="40% - Accent1 2 2 3 2 2 5 2" xfId="10084"/>
    <cellStyle name="40% - Accent1 2 2 3 2 2 6" xfId="5818"/>
    <cellStyle name="40% - Accent1 2 2 3 2 3" xfId="1538"/>
    <cellStyle name="40% - Accent1 2 2 3 2 3 2" xfId="6883"/>
    <cellStyle name="40% - Accent1 2 2 3 2 4" xfId="2610"/>
    <cellStyle name="40% - Accent1 2 2 3 2 4 2" xfId="7949"/>
    <cellStyle name="40% - Accent1 2 2 3 2 5" xfId="3677"/>
    <cellStyle name="40% - Accent1 2 2 3 2 5 2" xfId="9016"/>
    <cellStyle name="40% - Accent1 2 2 3 2 6" xfId="4744"/>
    <cellStyle name="40% - Accent1 2 2 3 2 6 2" xfId="10083"/>
    <cellStyle name="40% - Accent1 2 2 3 2 7" xfId="5817"/>
    <cellStyle name="40% - Accent1 2 2 3 3" xfId="449"/>
    <cellStyle name="40% - Accent1 2 2 3 3 2" xfId="1540"/>
    <cellStyle name="40% - Accent1 2 2 3 3 2 2" xfId="6885"/>
    <cellStyle name="40% - Accent1 2 2 3 3 3" xfId="2612"/>
    <cellStyle name="40% - Accent1 2 2 3 3 3 2" xfId="7951"/>
    <cellStyle name="40% - Accent1 2 2 3 3 4" xfId="3679"/>
    <cellStyle name="40% - Accent1 2 2 3 3 4 2" xfId="9018"/>
    <cellStyle name="40% - Accent1 2 2 3 3 5" xfId="4746"/>
    <cellStyle name="40% - Accent1 2 2 3 3 5 2" xfId="10085"/>
    <cellStyle name="40% - Accent1 2 2 3 3 6" xfId="5819"/>
    <cellStyle name="40% - Accent1 2 2 3 4" xfId="1537"/>
    <cellStyle name="40% - Accent1 2 2 3 4 2" xfId="6882"/>
    <cellStyle name="40% - Accent1 2 2 3 5" xfId="2609"/>
    <cellStyle name="40% - Accent1 2 2 3 5 2" xfId="7948"/>
    <cellStyle name="40% - Accent1 2 2 3 6" xfId="3676"/>
    <cellStyle name="40% - Accent1 2 2 3 6 2" xfId="9015"/>
    <cellStyle name="40% - Accent1 2 2 3 7" xfId="4743"/>
    <cellStyle name="40% - Accent1 2 2 3 7 2" xfId="10082"/>
    <cellStyle name="40% - Accent1 2 2 3 8" xfId="5816"/>
    <cellStyle name="40% - Accent1 2 2 4" xfId="450"/>
    <cellStyle name="40% - Accent1 2 2 4 2" xfId="451"/>
    <cellStyle name="40% - Accent1 2 2 4 2 2" xfId="1542"/>
    <cellStyle name="40% - Accent1 2 2 4 2 2 2" xfId="6887"/>
    <cellStyle name="40% - Accent1 2 2 4 2 3" xfId="2614"/>
    <cellStyle name="40% - Accent1 2 2 4 2 3 2" xfId="7953"/>
    <cellStyle name="40% - Accent1 2 2 4 2 4" xfId="3681"/>
    <cellStyle name="40% - Accent1 2 2 4 2 4 2" xfId="9020"/>
    <cellStyle name="40% - Accent1 2 2 4 2 5" xfId="4748"/>
    <cellStyle name="40% - Accent1 2 2 4 2 5 2" xfId="10087"/>
    <cellStyle name="40% - Accent1 2 2 4 2 6" xfId="5821"/>
    <cellStyle name="40% - Accent1 2 2 4 3" xfId="1541"/>
    <cellStyle name="40% - Accent1 2 2 4 3 2" xfId="6886"/>
    <cellStyle name="40% - Accent1 2 2 4 4" xfId="2613"/>
    <cellStyle name="40% - Accent1 2 2 4 4 2" xfId="7952"/>
    <cellStyle name="40% - Accent1 2 2 4 5" xfId="3680"/>
    <cellStyle name="40% - Accent1 2 2 4 5 2" xfId="9019"/>
    <cellStyle name="40% - Accent1 2 2 4 6" xfId="4747"/>
    <cellStyle name="40% - Accent1 2 2 4 6 2" xfId="10086"/>
    <cellStyle name="40% - Accent1 2 2 4 7" xfId="5820"/>
    <cellStyle name="40% - Accent1 2 2 5" xfId="452"/>
    <cellStyle name="40% - Accent1 2 2 5 2" xfId="1543"/>
    <cellStyle name="40% - Accent1 2 2 5 2 2" xfId="6888"/>
    <cellStyle name="40% - Accent1 2 2 5 3" xfId="2615"/>
    <cellStyle name="40% - Accent1 2 2 5 3 2" xfId="7954"/>
    <cellStyle name="40% - Accent1 2 2 5 4" xfId="3682"/>
    <cellStyle name="40% - Accent1 2 2 5 4 2" xfId="9021"/>
    <cellStyle name="40% - Accent1 2 2 5 5" xfId="4749"/>
    <cellStyle name="40% - Accent1 2 2 5 5 2" xfId="10088"/>
    <cellStyle name="40% - Accent1 2 2 5 6" xfId="5822"/>
    <cellStyle name="40% - Accent1 2 2 6" xfId="1528"/>
    <cellStyle name="40% - Accent1 2 2 6 2" xfId="6873"/>
    <cellStyle name="40% - Accent1 2 2 7" xfId="2600"/>
    <cellStyle name="40% - Accent1 2 2 7 2" xfId="7939"/>
    <cellStyle name="40% - Accent1 2 2 8" xfId="3667"/>
    <cellStyle name="40% - Accent1 2 2 8 2" xfId="9006"/>
    <cellStyle name="40% - Accent1 2 2 9" xfId="4734"/>
    <cellStyle name="40% - Accent1 2 2 9 2" xfId="10073"/>
    <cellStyle name="40% - Accent1 2 3" xfId="453"/>
    <cellStyle name="40% - Accent1 2 3 2" xfId="454"/>
    <cellStyle name="40% - Accent1 2 3 2 2" xfId="455"/>
    <cellStyle name="40% - Accent1 2 3 2 2 2" xfId="456"/>
    <cellStyle name="40% - Accent1 2 3 2 2 2 2" xfId="1547"/>
    <cellStyle name="40% - Accent1 2 3 2 2 2 2 2" xfId="6892"/>
    <cellStyle name="40% - Accent1 2 3 2 2 2 3" xfId="2619"/>
    <cellStyle name="40% - Accent1 2 3 2 2 2 3 2" xfId="7958"/>
    <cellStyle name="40% - Accent1 2 3 2 2 2 4" xfId="3686"/>
    <cellStyle name="40% - Accent1 2 3 2 2 2 4 2" xfId="9025"/>
    <cellStyle name="40% - Accent1 2 3 2 2 2 5" xfId="4753"/>
    <cellStyle name="40% - Accent1 2 3 2 2 2 5 2" xfId="10092"/>
    <cellStyle name="40% - Accent1 2 3 2 2 2 6" xfId="5826"/>
    <cellStyle name="40% - Accent1 2 3 2 2 3" xfId="1546"/>
    <cellStyle name="40% - Accent1 2 3 2 2 3 2" xfId="6891"/>
    <cellStyle name="40% - Accent1 2 3 2 2 4" xfId="2618"/>
    <cellStyle name="40% - Accent1 2 3 2 2 4 2" xfId="7957"/>
    <cellStyle name="40% - Accent1 2 3 2 2 5" xfId="3685"/>
    <cellStyle name="40% - Accent1 2 3 2 2 5 2" xfId="9024"/>
    <cellStyle name="40% - Accent1 2 3 2 2 6" xfId="4752"/>
    <cellStyle name="40% - Accent1 2 3 2 2 6 2" xfId="10091"/>
    <cellStyle name="40% - Accent1 2 3 2 2 7" xfId="5825"/>
    <cellStyle name="40% - Accent1 2 3 2 3" xfId="457"/>
    <cellStyle name="40% - Accent1 2 3 2 3 2" xfId="1548"/>
    <cellStyle name="40% - Accent1 2 3 2 3 2 2" xfId="6893"/>
    <cellStyle name="40% - Accent1 2 3 2 3 3" xfId="2620"/>
    <cellStyle name="40% - Accent1 2 3 2 3 3 2" xfId="7959"/>
    <cellStyle name="40% - Accent1 2 3 2 3 4" xfId="3687"/>
    <cellStyle name="40% - Accent1 2 3 2 3 4 2" xfId="9026"/>
    <cellStyle name="40% - Accent1 2 3 2 3 5" xfId="4754"/>
    <cellStyle name="40% - Accent1 2 3 2 3 5 2" xfId="10093"/>
    <cellStyle name="40% - Accent1 2 3 2 3 6" xfId="5827"/>
    <cellStyle name="40% - Accent1 2 3 2 4" xfId="1545"/>
    <cellStyle name="40% - Accent1 2 3 2 4 2" xfId="6890"/>
    <cellStyle name="40% - Accent1 2 3 2 5" xfId="2617"/>
    <cellStyle name="40% - Accent1 2 3 2 5 2" xfId="7956"/>
    <cellStyle name="40% - Accent1 2 3 2 6" xfId="3684"/>
    <cellStyle name="40% - Accent1 2 3 2 6 2" xfId="9023"/>
    <cellStyle name="40% - Accent1 2 3 2 7" xfId="4751"/>
    <cellStyle name="40% - Accent1 2 3 2 7 2" xfId="10090"/>
    <cellStyle name="40% - Accent1 2 3 2 8" xfId="5824"/>
    <cellStyle name="40% - Accent1 2 3 3" xfId="458"/>
    <cellStyle name="40% - Accent1 2 3 3 2" xfId="459"/>
    <cellStyle name="40% - Accent1 2 3 3 2 2" xfId="1550"/>
    <cellStyle name="40% - Accent1 2 3 3 2 2 2" xfId="6895"/>
    <cellStyle name="40% - Accent1 2 3 3 2 3" xfId="2622"/>
    <cellStyle name="40% - Accent1 2 3 3 2 3 2" xfId="7961"/>
    <cellStyle name="40% - Accent1 2 3 3 2 4" xfId="3689"/>
    <cellStyle name="40% - Accent1 2 3 3 2 4 2" xfId="9028"/>
    <cellStyle name="40% - Accent1 2 3 3 2 5" xfId="4756"/>
    <cellStyle name="40% - Accent1 2 3 3 2 5 2" xfId="10095"/>
    <cellStyle name="40% - Accent1 2 3 3 2 6" xfId="5829"/>
    <cellStyle name="40% - Accent1 2 3 3 3" xfId="1549"/>
    <cellStyle name="40% - Accent1 2 3 3 3 2" xfId="6894"/>
    <cellStyle name="40% - Accent1 2 3 3 4" xfId="2621"/>
    <cellStyle name="40% - Accent1 2 3 3 4 2" xfId="7960"/>
    <cellStyle name="40% - Accent1 2 3 3 5" xfId="3688"/>
    <cellStyle name="40% - Accent1 2 3 3 5 2" xfId="9027"/>
    <cellStyle name="40% - Accent1 2 3 3 6" xfId="4755"/>
    <cellStyle name="40% - Accent1 2 3 3 6 2" xfId="10094"/>
    <cellStyle name="40% - Accent1 2 3 3 7" xfId="5828"/>
    <cellStyle name="40% - Accent1 2 3 4" xfId="460"/>
    <cellStyle name="40% - Accent1 2 3 4 2" xfId="1551"/>
    <cellStyle name="40% - Accent1 2 3 4 2 2" xfId="6896"/>
    <cellStyle name="40% - Accent1 2 3 4 3" xfId="2623"/>
    <cellStyle name="40% - Accent1 2 3 4 3 2" xfId="7962"/>
    <cellStyle name="40% - Accent1 2 3 4 4" xfId="3690"/>
    <cellStyle name="40% - Accent1 2 3 4 4 2" xfId="9029"/>
    <cellStyle name="40% - Accent1 2 3 4 5" xfId="4757"/>
    <cellStyle name="40% - Accent1 2 3 4 5 2" xfId="10096"/>
    <cellStyle name="40% - Accent1 2 3 4 6" xfId="5830"/>
    <cellStyle name="40% - Accent1 2 3 5" xfId="1544"/>
    <cellStyle name="40% - Accent1 2 3 5 2" xfId="6889"/>
    <cellStyle name="40% - Accent1 2 3 6" xfId="2616"/>
    <cellStyle name="40% - Accent1 2 3 6 2" xfId="7955"/>
    <cellStyle name="40% - Accent1 2 3 7" xfId="3683"/>
    <cellStyle name="40% - Accent1 2 3 7 2" xfId="9022"/>
    <cellStyle name="40% - Accent1 2 3 8" xfId="4750"/>
    <cellStyle name="40% - Accent1 2 3 8 2" xfId="10089"/>
    <cellStyle name="40% - Accent1 2 3 9" xfId="5823"/>
    <cellStyle name="40% - Accent1 2 4" xfId="461"/>
    <cellStyle name="40% - Accent1 2 4 2" xfId="462"/>
    <cellStyle name="40% - Accent1 2 4 2 2" xfId="463"/>
    <cellStyle name="40% - Accent1 2 4 2 2 2" xfId="1554"/>
    <cellStyle name="40% - Accent1 2 4 2 2 2 2" xfId="6899"/>
    <cellStyle name="40% - Accent1 2 4 2 2 3" xfId="2626"/>
    <cellStyle name="40% - Accent1 2 4 2 2 3 2" xfId="7965"/>
    <cellStyle name="40% - Accent1 2 4 2 2 4" xfId="3693"/>
    <cellStyle name="40% - Accent1 2 4 2 2 4 2" xfId="9032"/>
    <cellStyle name="40% - Accent1 2 4 2 2 5" xfId="4760"/>
    <cellStyle name="40% - Accent1 2 4 2 2 5 2" xfId="10099"/>
    <cellStyle name="40% - Accent1 2 4 2 2 6" xfId="5833"/>
    <cellStyle name="40% - Accent1 2 4 2 3" xfId="1553"/>
    <cellStyle name="40% - Accent1 2 4 2 3 2" xfId="6898"/>
    <cellStyle name="40% - Accent1 2 4 2 4" xfId="2625"/>
    <cellStyle name="40% - Accent1 2 4 2 4 2" xfId="7964"/>
    <cellStyle name="40% - Accent1 2 4 2 5" xfId="3692"/>
    <cellStyle name="40% - Accent1 2 4 2 5 2" xfId="9031"/>
    <cellStyle name="40% - Accent1 2 4 2 6" xfId="4759"/>
    <cellStyle name="40% - Accent1 2 4 2 6 2" xfId="10098"/>
    <cellStyle name="40% - Accent1 2 4 2 7" xfId="5832"/>
    <cellStyle name="40% - Accent1 2 4 3" xfId="464"/>
    <cellStyle name="40% - Accent1 2 4 3 2" xfId="1555"/>
    <cellStyle name="40% - Accent1 2 4 3 2 2" xfId="6900"/>
    <cellStyle name="40% - Accent1 2 4 3 3" xfId="2627"/>
    <cellStyle name="40% - Accent1 2 4 3 3 2" xfId="7966"/>
    <cellStyle name="40% - Accent1 2 4 3 4" xfId="3694"/>
    <cellStyle name="40% - Accent1 2 4 3 4 2" xfId="9033"/>
    <cellStyle name="40% - Accent1 2 4 3 5" xfId="4761"/>
    <cellStyle name="40% - Accent1 2 4 3 5 2" xfId="10100"/>
    <cellStyle name="40% - Accent1 2 4 3 6" xfId="5834"/>
    <cellStyle name="40% - Accent1 2 4 4" xfId="1552"/>
    <cellStyle name="40% - Accent1 2 4 4 2" xfId="6897"/>
    <cellStyle name="40% - Accent1 2 4 5" xfId="2624"/>
    <cellStyle name="40% - Accent1 2 4 5 2" xfId="7963"/>
    <cellStyle name="40% - Accent1 2 4 6" xfId="3691"/>
    <cellStyle name="40% - Accent1 2 4 6 2" xfId="9030"/>
    <cellStyle name="40% - Accent1 2 4 7" xfId="4758"/>
    <cellStyle name="40% - Accent1 2 4 7 2" xfId="10097"/>
    <cellStyle name="40% - Accent1 2 4 8" xfId="5831"/>
    <cellStyle name="40% - Accent1 2 5" xfId="465"/>
    <cellStyle name="40% - Accent1 2 5 2" xfId="466"/>
    <cellStyle name="40% - Accent1 2 5 2 2" xfId="1557"/>
    <cellStyle name="40% - Accent1 2 5 2 2 2" xfId="6902"/>
    <cellStyle name="40% - Accent1 2 5 2 3" xfId="2629"/>
    <cellStyle name="40% - Accent1 2 5 2 3 2" xfId="7968"/>
    <cellStyle name="40% - Accent1 2 5 2 4" xfId="3696"/>
    <cellStyle name="40% - Accent1 2 5 2 4 2" xfId="9035"/>
    <cellStyle name="40% - Accent1 2 5 2 5" xfId="4763"/>
    <cellStyle name="40% - Accent1 2 5 2 5 2" xfId="10102"/>
    <cellStyle name="40% - Accent1 2 5 2 6" xfId="5836"/>
    <cellStyle name="40% - Accent1 2 5 3" xfId="1556"/>
    <cellStyle name="40% - Accent1 2 5 3 2" xfId="6901"/>
    <cellStyle name="40% - Accent1 2 5 4" xfId="2628"/>
    <cellStyle name="40% - Accent1 2 5 4 2" xfId="7967"/>
    <cellStyle name="40% - Accent1 2 5 5" xfId="3695"/>
    <cellStyle name="40% - Accent1 2 5 5 2" xfId="9034"/>
    <cellStyle name="40% - Accent1 2 5 6" xfId="4762"/>
    <cellStyle name="40% - Accent1 2 5 6 2" xfId="10101"/>
    <cellStyle name="40% - Accent1 2 5 7" xfId="5835"/>
    <cellStyle name="40% - Accent1 2 6" xfId="467"/>
    <cellStyle name="40% - Accent1 2 6 2" xfId="1558"/>
    <cellStyle name="40% - Accent1 2 6 2 2" xfId="6903"/>
    <cellStyle name="40% - Accent1 2 6 3" xfId="2630"/>
    <cellStyle name="40% - Accent1 2 6 3 2" xfId="7969"/>
    <cellStyle name="40% - Accent1 2 6 4" xfId="3697"/>
    <cellStyle name="40% - Accent1 2 6 4 2" xfId="9036"/>
    <cellStyle name="40% - Accent1 2 6 5" xfId="4764"/>
    <cellStyle name="40% - Accent1 2 6 5 2" xfId="10103"/>
    <cellStyle name="40% - Accent1 2 6 6" xfId="5837"/>
    <cellStyle name="40% - Accent1 2 7" xfId="1527"/>
    <cellStyle name="40% - Accent1 2 7 2" xfId="6872"/>
    <cellStyle name="40% - Accent1 2 8" xfId="2599"/>
    <cellStyle name="40% - Accent1 2 8 2" xfId="7938"/>
    <cellStyle name="40% - Accent1 2 9" xfId="3666"/>
    <cellStyle name="40% - Accent1 2 9 2" xfId="9005"/>
    <cellStyle name="40% - Accent1 3" xfId="468"/>
    <cellStyle name="40% - Accent1 3 10" xfId="5838"/>
    <cellStyle name="40% - Accent1 3 2" xfId="469"/>
    <cellStyle name="40% - Accent1 3 2 2" xfId="470"/>
    <cellStyle name="40% - Accent1 3 2 2 2" xfId="471"/>
    <cellStyle name="40% - Accent1 3 2 2 2 2" xfId="472"/>
    <cellStyle name="40% - Accent1 3 2 2 2 2 2" xfId="1563"/>
    <cellStyle name="40% - Accent1 3 2 2 2 2 2 2" xfId="6908"/>
    <cellStyle name="40% - Accent1 3 2 2 2 2 3" xfId="2635"/>
    <cellStyle name="40% - Accent1 3 2 2 2 2 3 2" xfId="7974"/>
    <cellStyle name="40% - Accent1 3 2 2 2 2 4" xfId="3702"/>
    <cellStyle name="40% - Accent1 3 2 2 2 2 4 2" xfId="9041"/>
    <cellStyle name="40% - Accent1 3 2 2 2 2 5" xfId="4769"/>
    <cellStyle name="40% - Accent1 3 2 2 2 2 5 2" xfId="10108"/>
    <cellStyle name="40% - Accent1 3 2 2 2 2 6" xfId="5842"/>
    <cellStyle name="40% - Accent1 3 2 2 2 3" xfId="1562"/>
    <cellStyle name="40% - Accent1 3 2 2 2 3 2" xfId="6907"/>
    <cellStyle name="40% - Accent1 3 2 2 2 4" xfId="2634"/>
    <cellStyle name="40% - Accent1 3 2 2 2 4 2" xfId="7973"/>
    <cellStyle name="40% - Accent1 3 2 2 2 5" xfId="3701"/>
    <cellStyle name="40% - Accent1 3 2 2 2 5 2" xfId="9040"/>
    <cellStyle name="40% - Accent1 3 2 2 2 6" xfId="4768"/>
    <cellStyle name="40% - Accent1 3 2 2 2 6 2" xfId="10107"/>
    <cellStyle name="40% - Accent1 3 2 2 2 7" xfId="5841"/>
    <cellStyle name="40% - Accent1 3 2 2 3" xfId="473"/>
    <cellStyle name="40% - Accent1 3 2 2 3 2" xfId="1564"/>
    <cellStyle name="40% - Accent1 3 2 2 3 2 2" xfId="6909"/>
    <cellStyle name="40% - Accent1 3 2 2 3 3" xfId="2636"/>
    <cellStyle name="40% - Accent1 3 2 2 3 3 2" xfId="7975"/>
    <cellStyle name="40% - Accent1 3 2 2 3 4" xfId="3703"/>
    <cellStyle name="40% - Accent1 3 2 2 3 4 2" xfId="9042"/>
    <cellStyle name="40% - Accent1 3 2 2 3 5" xfId="4770"/>
    <cellStyle name="40% - Accent1 3 2 2 3 5 2" xfId="10109"/>
    <cellStyle name="40% - Accent1 3 2 2 3 6" xfId="5843"/>
    <cellStyle name="40% - Accent1 3 2 2 4" xfId="1561"/>
    <cellStyle name="40% - Accent1 3 2 2 4 2" xfId="6906"/>
    <cellStyle name="40% - Accent1 3 2 2 5" xfId="2633"/>
    <cellStyle name="40% - Accent1 3 2 2 5 2" xfId="7972"/>
    <cellStyle name="40% - Accent1 3 2 2 6" xfId="3700"/>
    <cellStyle name="40% - Accent1 3 2 2 6 2" xfId="9039"/>
    <cellStyle name="40% - Accent1 3 2 2 7" xfId="4767"/>
    <cellStyle name="40% - Accent1 3 2 2 7 2" xfId="10106"/>
    <cellStyle name="40% - Accent1 3 2 2 8" xfId="5840"/>
    <cellStyle name="40% - Accent1 3 2 3" xfId="474"/>
    <cellStyle name="40% - Accent1 3 2 3 2" xfId="475"/>
    <cellStyle name="40% - Accent1 3 2 3 2 2" xfId="1566"/>
    <cellStyle name="40% - Accent1 3 2 3 2 2 2" xfId="6911"/>
    <cellStyle name="40% - Accent1 3 2 3 2 3" xfId="2638"/>
    <cellStyle name="40% - Accent1 3 2 3 2 3 2" xfId="7977"/>
    <cellStyle name="40% - Accent1 3 2 3 2 4" xfId="3705"/>
    <cellStyle name="40% - Accent1 3 2 3 2 4 2" xfId="9044"/>
    <cellStyle name="40% - Accent1 3 2 3 2 5" xfId="4772"/>
    <cellStyle name="40% - Accent1 3 2 3 2 5 2" xfId="10111"/>
    <cellStyle name="40% - Accent1 3 2 3 2 6" xfId="5845"/>
    <cellStyle name="40% - Accent1 3 2 3 3" xfId="1565"/>
    <cellStyle name="40% - Accent1 3 2 3 3 2" xfId="6910"/>
    <cellStyle name="40% - Accent1 3 2 3 4" xfId="2637"/>
    <cellStyle name="40% - Accent1 3 2 3 4 2" xfId="7976"/>
    <cellStyle name="40% - Accent1 3 2 3 5" xfId="3704"/>
    <cellStyle name="40% - Accent1 3 2 3 5 2" xfId="9043"/>
    <cellStyle name="40% - Accent1 3 2 3 6" xfId="4771"/>
    <cellStyle name="40% - Accent1 3 2 3 6 2" xfId="10110"/>
    <cellStyle name="40% - Accent1 3 2 3 7" xfId="5844"/>
    <cellStyle name="40% - Accent1 3 2 4" xfId="476"/>
    <cellStyle name="40% - Accent1 3 2 4 2" xfId="1567"/>
    <cellStyle name="40% - Accent1 3 2 4 2 2" xfId="6912"/>
    <cellStyle name="40% - Accent1 3 2 4 3" xfId="2639"/>
    <cellStyle name="40% - Accent1 3 2 4 3 2" xfId="7978"/>
    <cellStyle name="40% - Accent1 3 2 4 4" xfId="3706"/>
    <cellStyle name="40% - Accent1 3 2 4 4 2" xfId="9045"/>
    <cellStyle name="40% - Accent1 3 2 4 5" xfId="4773"/>
    <cellStyle name="40% - Accent1 3 2 4 5 2" xfId="10112"/>
    <cellStyle name="40% - Accent1 3 2 4 6" xfId="5846"/>
    <cellStyle name="40% - Accent1 3 2 5" xfId="1560"/>
    <cellStyle name="40% - Accent1 3 2 5 2" xfId="6905"/>
    <cellStyle name="40% - Accent1 3 2 6" xfId="2632"/>
    <cellStyle name="40% - Accent1 3 2 6 2" xfId="7971"/>
    <cellStyle name="40% - Accent1 3 2 7" xfId="3699"/>
    <cellStyle name="40% - Accent1 3 2 7 2" xfId="9038"/>
    <cellStyle name="40% - Accent1 3 2 8" xfId="4766"/>
    <cellStyle name="40% - Accent1 3 2 8 2" xfId="10105"/>
    <cellStyle name="40% - Accent1 3 2 9" xfId="5839"/>
    <cellStyle name="40% - Accent1 3 3" xfId="477"/>
    <cellStyle name="40% - Accent1 3 3 2" xfId="478"/>
    <cellStyle name="40% - Accent1 3 3 2 2" xfId="479"/>
    <cellStyle name="40% - Accent1 3 3 2 2 2" xfId="1570"/>
    <cellStyle name="40% - Accent1 3 3 2 2 2 2" xfId="6915"/>
    <cellStyle name="40% - Accent1 3 3 2 2 3" xfId="2642"/>
    <cellStyle name="40% - Accent1 3 3 2 2 3 2" xfId="7981"/>
    <cellStyle name="40% - Accent1 3 3 2 2 4" xfId="3709"/>
    <cellStyle name="40% - Accent1 3 3 2 2 4 2" xfId="9048"/>
    <cellStyle name="40% - Accent1 3 3 2 2 5" xfId="4776"/>
    <cellStyle name="40% - Accent1 3 3 2 2 5 2" xfId="10115"/>
    <cellStyle name="40% - Accent1 3 3 2 2 6" xfId="5849"/>
    <cellStyle name="40% - Accent1 3 3 2 3" xfId="1569"/>
    <cellStyle name="40% - Accent1 3 3 2 3 2" xfId="6914"/>
    <cellStyle name="40% - Accent1 3 3 2 4" xfId="2641"/>
    <cellStyle name="40% - Accent1 3 3 2 4 2" xfId="7980"/>
    <cellStyle name="40% - Accent1 3 3 2 5" xfId="3708"/>
    <cellStyle name="40% - Accent1 3 3 2 5 2" xfId="9047"/>
    <cellStyle name="40% - Accent1 3 3 2 6" xfId="4775"/>
    <cellStyle name="40% - Accent1 3 3 2 6 2" xfId="10114"/>
    <cellStyle name="40% - Accent1 3 3 2 7" xfId="5848"/>
    <cellStyle name="40% - Accent1 3 3 3" xfId="480"/>
    <cellStyle name="40% - Accent1 3 3 3 2" xfId="1571"/>
    <cellStyle name="40% - Accent1 3 3 3 2 2" xfId="6916"/>
    <cellStyle name="40% - Accent1 3 3 3 3" xfId="2643"/>
    <cellStyle name="40% - Accent1 3 3 3 3 2" xfId="7982"/>
    <cellStyle name="40% - Accent1 3 3 3 4" xfId="3710"/>
    <cellStyle name="40% - Accent1 3 3 3 4 2" xfId="9049"/>
    <cellStyle name="40% - Accent1 3 3 3 5" xfId="4777"/>
    <cellStyle name="40% - Accent1 3 3 3 5 2" xfId="10116"/>
    <cellStyle name="40% - Accent1 3 3 3 6" xfId="5850"/>
    <cellStyle name="40% - Accent1 3 3 4" xfId="1568"/>
    <cellStyle name="40% - Accent1 3 3 4 2" xfId="6913"/>
    <cellStyle name="40% - Accent1 3 3 5" xfId="2640"/>
    <cellStyle name="40% - Accent1 3 3 5 2" xfId="7979"/>
    <cellStyle name="40% - Accent1 3 3 6" xfId="3707"/>
    <cellStyle name="40% - Accent1 3 3 6 2" xfId="9046"/>
    <cellStyle name="40% - Accent1 3 3 7" xfId="4774"/>
    <cellStyle name="40% - Accent1 3 3 7 2" xfId="10113"/>
    <cellStyle name="40% - Accent1 3 3 8" xfId="5847"/>
    <cellStyle name="40% - Accent1 3 4" xfId="481"/>
    <cellStyle name="40% - Accent1 3 4 2" xfId="482"/>
    <cellStyle name="40% - Accent1 3 4 2 2" xfId="1573"/>
    <cellStyle name="40% - Accent1 3 4 2 2 2" xfId="6918"/>
    <cellStyle name="40% - Accent1 3 4 2 3" xfId="2645"/>
    <cellStyle name="40% - Accent1 3 4 2 3 2" xfId="7984"/>
    <cellStyle name="40% - Accent1 3 4 2 4" xfId="3712"/>
    <cellStyle name="40% - Accent1 3 4 2 4 2" xfId="9051"/>
    <cellStyle name="40% - Accent1 3 4 2 5" xfId="4779"/>
    <cellStyle name="40% - Accent1 3 4 2 5 2" xfId="10118"/>
    <cellStyle name="40% - Accent1 3 4 2 6" xfId="5852"/>
    <cellStyle name="40% - Accent1 3 4 3" xfId="1572"/>
    <cellStyle name="40% - Accent1 3 4 3 2" xfId="6917"/>
    <cellStyle name="40% - Accent1 3 4 4" xfId="2644"/>
    <cellStyle name="40% - Accent1 3 4 4 2" xfId="7983"/>
    <cellStyle name="40% - Accent1 3 4 5" xfId="3711"/>
    <cellStyle name="40% - Accent1 3 4 5 2" xfId="9050"/>
    <cellStyle name="40% - Accent1 3 4 6" xfId="4778"/>
    <cellStyle name="40% - Accent1 3 4 6 2" xfId="10117"/>
    <cellStyle name="40% - Accent1 3 4 7" xfId="5851"/>
    <cellStyle name="40% - Accent1 3 5" xfId="483"/>
    <cellStyle name="40% - Accent1 3 5 2" xfId="1574"/>
    <cellStyle name="40% - Accent1 3 5 2 2" xfId="6919"/>
    <cellStyle name="40% - Accent1 3 5 3" xfId="2646"/>
    <cellStyle name="40% - Accent1 3 5 3 2" xfId="7985"/>
    <cellStyle name="40% - Accent1 3 5 4" xfId="3713"/>
    <cellStyle name="40% - Accent1 3 5 4 2" xfId="9052"/>
    <cellStyle name="40% - Accent1 3 5 5" xfId="4780"/>
    <cellStyle name="40% - Accent1 3 5 5 2" xfId="10119"/>
    <cellStyle name="40% - Accent1 3 5 6" xfId="5853"/>
    <cellStyle name="40% - Accent1 3 6" xfId="1559"/>
    <cellStyle name="40% - Accent1 3 6 2" xfId="6904"/>
    <cellStyle name="40% - Accent1 3 7" xfId="2631"/>
    <cellStyle name="40% - Accent1 3 7 2" xfId="7970"/>
    <cellStyle name="40% - Accent1 3 8" xfId="3698"/>
    <cellStyle name="40% - Accent1 3 8 2" xfId="9037"/>
    <cellStyle name="40% - Accent1 3 9" xfId="4765"/>
    <cellStyle name="40% - Accent1 3 9 2" xfId="10104"/>
    <cellStyle name="40% - Accent1 4" xfId="484"/>
    <cellStyle name="40% - Accent1 4 2" xfId="485"/>
    <cellStyle name="40% - Accent1 4 2 2" xfId="486"/>
    <cellStyle name="40% - Accent1 4 2 2 2" xfId="487"/>
    <cellStyle name="40% - Accent1 4 2 2 2 2" xfId="1578"/>
    <cellStyle name="40% - Accent1 4 2 2 2 2 2" xfId="6923"/>
    <cellStyle name="40% - Accent1 4 2 2 2 3" xfId="2650"/>
    <cellStyle name="40% - Accent1 4 2 2 2 3 2" xfId="7989"/>
    <cellStyle name="40% - Accent1 4 2 2 2 4" xfId="3717"/>
    <cellStyle name="40% - Accent1 4 2 2 2 4 2" xfId="9056"/>
    <cellStyle name="40% - Accent1 4 2 2 2 5" xfId="4784"/>
    <cellStyle name="40% - Accent1 4 2 2 2 5 2" xfId="10123"/>
    <cellStyle name="40% - Accent1 4 2 2 2 6" xfId="5857"/>
    <cellStyle name="40% - Accent1 4 2 2 3" xfId="1577"/>
    <cellStyle name="40% - Accent1 4 2 2 3 2" xfId="6922"/>
    <cellStyle name="40% - Accent1 4 2 2 4" xfId="2649"/>
    <cellStyle name="40% - Accent1 4 2 2 4 2" xfId="7988"/>
    <cellStyle name="40% - Accent1 4 2 2 5" xfId="3716"/>
    <cellStyle name="40% - Accent1 4 2 2 5 2" xfId="9055"/>
    <cellStyle name="40% - Accent1 4 2 2 6" xfId="4783"/>
    <cellStyle name="40% - Accent1 4 2 2 6 2" xfId="10122"/>
    <cellStyle name="40% - Accent1 4 2 2 7" xfId="5856"/>
    <cellStyle name="40% - Accent1 4 2 3" xfId="488"/>
    <cellStyle name="40% - Accent1 4 2 3 2" xfId="1579"/>
    <cellStyle name="40% - Accent1 4 2 3 2 2" xfId="6924"/>
    <cellStyle name="40% - Accent1 4 2 3 3" xfId="2651"/>
    <cellStyle name="40% - Accent1 4 2 3 3 2" xfId="7990"/>
    <cellStyle name="40% - Accent1 4 2 3 4" xfId="3718"/>
    <cellStyle name="40% - Accent1 4 2 3 4 2" xfId="9057"/>
    <cellStyle name="40% - Accent1 4 2 3 5" xfId="4785"/>
    <cellStyle name="40% - Accent1 4 2 3 5 2" xfId="10124"/>
    <cellStyle name="40% - Accent1 4 2 3 6" xfId="5858"/>
    <cellStyle name="40% - Accent1 4 2 4" xfId="1576"/>
    <cellStyle name="40% - Accent1 4 2 4 2" xfId="6921"/>
    <cellStyle name="40% - Accent1 4 2 5" xfId="2648"/>
    <cellStyle name="40% - Accent1 4 2 5 2" xfId="7987"/>
    <cellStyle name="40% - Accent1 4 2 6" xfId="3715"/>
    <cellStyle name="40% - Accent1 4 2 6 2" xfId="9054"/>
    <cellStyle name="40% - Accent1 4 2 7" xfId="4782"/>
    <cellStyle name="40% - Accent1 4 2 7 2" xfId="10121"/>
    <cellStyle name="40% - Accent1 4 2 8" xfId="5855"/>
    <cellStyle name="40% - Accent1 4 3" xfId="489"/>
    <cellStyle name="40% - Accent1 4 3 2" xfId="490"/>
    <cellStyle name="40% - Accent1 4 3 2 2" xfId="1581"/>
    <cellStyle name="40% - Accent1 4 3 2 2 2" xfId="6926"/>
    <cellStyle name="40% - Accent1 4 3 2 3" xfId="2653"/>
    <cellStyle name="40% - Accent1 4 3 2 3 2" xfId="7992"/>
    <cellStyle name="40% - Accent1 4 3 2 4" xfId="3720"/>
    <cellStyle name="40% - Accent1 4 3 2 4 2" xfId="9059"/>
    <cellStyle name="40% - Accent1 4 3 2 5" xfId="4787"/>
    <cellStyle name="40% - Accent1 4 3 2 5 2" xfId="10126"/>
    <cellStyle name="40% - Accent1 4 3 2 6" xfId="5860"/>
    <cellStyle name="40% - Accent1 4 3 3" xfId="1580"/>
    <cellStyle name="40% - Accent1 4 3 3 2" xfId="6925"/>
    <cellStyle name="40% - Accent1 4 3 4" xfId="2652"/>
    <cellStyle name="40% - Accent1 4 3 4 2" xfId="7991"/>
    <cellStyle name="40% - Accent1 4 3 5" xfId="3719"/>
    <cellStyle name="40% - Accent1 4 3 5 2" xfId="9058"/>
    <cellStyle name="40% - Accent1 4 3 6" xfId="4786"/>
    <cellStyle name="40% - Accent1 4 3 6 2" xfId="10125"/>
    <cellStyle name="40% - Accent1 4 3 7" xfId="5859"/>
    <cellStyle name="40% - Accent1 4 4" xfId="491"/>
    <cellStyle name="40% - Accent1 4 4 2" xfId="1582"/>
    <cellStyle name="40% - Accent1 4 4 2 2" xfId="6927"/>
    <cellStyle name="40% - Accent1 4 4 3" xfId="2654"/>
    <cellStyle name="40% - Accent1 4 4 3 2" xfId="7993"/>
    <cellStyle name="40% - Accent1 4 4 4" xfId="3721"/>
    <cellStyle name="40% - Accent1 4 4 4 2" xfId="9060"/>
    <cellStyle name="40% - Accent1 4 4 5" xfId="4788"/>
    <cellStyle name="40% - Accent1 4 4 5 2" xfId="10127"/>
    <cellStyle name="40% - Accent1 4 4 6" xfId="5861"/>
    <cellStyle name="40% - Accent1 4 5" xfId="1575"/>
    <cellStyle name="40% - Accent1 4 5 2" xfId="6920"/>
    <cellStyle name="40% - Accent1 4 6" xfId="2647"/>
    <cellStyle name="40% - Accent1 4 6 2" xfId="7986"/>
    <cellStyle name="40% - Accent1 4 7" xfId="3714"/>
    <cellStyle name="40% - Accent1 4 7 2" xfId="9053"/>
    <cellStyle name="40% - Accent1 4 8" xfId="4781"/>
    <cellStyle name="40% - Accent1 4 8 2" xfId="10120"/>
    <cellStyle name="40% - Accent1 4 9" xfId="5854"/>
    <cellStyle name="40% - Accent1 5" xfId="492"/>
    <cellStyle name="40% - Accent1 5 2" xfId="493"/>
    <cellStyle name="40% - Accent1 5 2 2" xfId="494"/>
    <cellStyle name="40% - Accent1 5 2 2 2" xfId="1585"/>
    <cellStyle name="40% - Accent1 5 2 2 2 2" xfId="6930"/>
    <cellStyle name="40% - Accent1 5 2 2 3" xfId="2657"/>
    <cellStyle name="40% - Accent1 5 2 2 3 2" xfId="7996"/>
    <cellStyle name="40% - Accent1 5 2 2 4" xfId="3724"/>
    <cellStyle name="40% - Accent1 5 2 2 4 2" xfId="9063"/>
    <cellStyle name="40% - Accent1 5 2 2 5" xfId="4791"/>
    <cellStyle name="40% - Accent1 5 2 2 5 2" xfId="10130"/>
    <cellStyle name="40% - Accent1 5 2 2 6" xfId="5864"/>
    <cellStyle name="40% - Accent1 5 2 3" xfId="1584"/>
    <cellStyle name="40% - Accent1 5 2 3 2" xfId="6929"/>
    <cellStyle name="40% - Accent1 5 2 4" xfId="2656"/>
    <cellStyle name="40% - Accent1 5 2 4 2" xfId="7995"/>
    <cellStyle name="40% - Accent1 5 2 5" xfId="3723"/>
    <cellStyle name="40% - Accent1 5 2 5 2" xfId="9062"/>
    <cellStyle name="40% - Accent1 5 2 6" xfId="4790"/>
    <cellStyle name="40% - Accent1 5 2 6 2" xfId="10129"/>
    <cellStyle name="40% - Accent1 5 2 7" xfId="5863"/>
    <cellStyle name="40% - Accent1 5 3" xfId="495"/>
    <cellStyle name="40% - Accent1 5 3 2" xfId="1586"/>
    <cellStyle name="40% - Accent1 5 3 2 2" xfId="6931"/>
    <cellStyle name="40% - Accent1 5 3 3" xfId="2658"/>
    <cellStyle name="40% - Accent1 5 3 3 2" xfId="7997"/>
    <cellStyle name="40% - Accent1 5 3 4" xfId="3725"/>
    <cellStyle name="40% - Accent1 5 3 4 2" xfId="9064"/>
    <cellStyle name="40% - Accent1 5 3 5" xfId="4792"/>
    <cellStyle name="40% - Accent1 5 3 5 2" xfId="10131"/>
    <cellStyle name="40% - Accent1 5 3 6" xfId="5865"/>
    <cellStyle name="40% - Accent1 5 4" xfId="1583"/>
    <cellStyle name="40% - Accent1 5 4 2" xfId="6928"/>
    <cellStyle name="40% - Accent1 5 5" xfId="2655"/>
    <cellStyle name="40% - Accent1 5 5 2" xfId="7994"/>
    <cellStyle name="40% - Accent1 5 6" xfId="3722"/>
    <cellStyle name="40% - Accent1 5 6 2" xfId="9061"/>
    <cellStyle name="40% - Accent1 5 7" xfId="4789"/>
    <cellStyle name="40% - Accent1 5 7 2" xfId="10128"/>
    <cellStyle name="40% - Accent1 5 8" xfId="5862"/>
    <cellStyle name="40% - Accent1 6" xfId="496"/>
    <cellStyle name="40% - Accent1 6 2" xfId="497"/>
    <cellStyle name="40% - Accent1 6 2 2" xfId="1588"/>
    <cellStyle name="40% - Accent1 6 2 2 2" xfId="6933"/>
    <cellStyle name="40% - Accent1 6 2 3" xfId="2660"/>
    <cellStyle name="40% - Accent1 6 2 3 2" xfId="7999"/>
    <cellStyle name="40% - Accent1 6 2 4" xfId="3727"/>
    <cellStyle name="40% - Accent1 6 2 4 2" xfId="9066"/>
    <cellStyle name="40% - Accent1 6 2 5" xfId="4794"/>
    <cellStyle name="40% - Accent1 6 2 5 2" xfId="10133"/>
    <cellStyle name="40% - Accent1 6 2 6" xfId="5867"/>
    <cellStyle name="40% - Accent1 6 3" xfId="1587"/>
    <cellStyle name="40% - Accent1 6 3 2" xfId="6932"/>
    <cellStyle name="40% - Accent1 6 4" xfId="2659"/>
    <cellStyle name="40% - Accent1 6 4 2" xfId="7998"/>
    <cellStyle name="40% - Accent1 6 5" xfId="3726"/>
    <cellStyle name="40% - Accent1 6 5 2" xfId="9065"/>
    <cellStyle name="40% - Accent1 6 6" xfId="4793"/>
    <cellStyle name="40% - Accent1 6 6 2" xfId="10132"/>
    <cellStyle name="40% - Accent1 6 7" xfId="5866"/>
    <cellStyle name="40% - Accent1 7" xfId="498"/>
    <cellStyle name="40% - Accent1 7 2" xfId="1589"/>
    <cellStyle name="40% - Accent1 7 2 2" xfId="6934"/>
    <cellStyle name="40% - Accent1 7 3" xfId="2661"/>
    <cellStyle name="40% - Accent1 7 3 2" xfId="8000"/>
    <cellStyle name="40% - Accent1 7 4" xfId="3728"/>
    <cellStyle name="40% - Accent1 7 4 2" xfId="9067"/>
    <cellStyle name="40% - Accent1 7 5" xfId="4795"/>
    <cellStyle name="40% - Accent1 7 5 2" xfId="10134"/>
    <cellStyle name="40% - Accent1 7 6" xfId="5868"/>
    <cellStyle name="40% - Accent1 8" xfId="1092"/>
    <cellStyle name="40% - Accent1 8 2" xfId="2173"/>
    <cellStyle name="40% - Accent1 8 2 2" xfId="7515"/>
    <cellStyle name="40% - Accent1 8 3" xfId="3242"/>
    <cellStyle name="40% - Accent1 8 3 2" xfId="8581"/>
    <cellStyle name="40% - Accent1 8 4" xfId="4309"/>
    <cellStyle name="40% - Accent1 8 4 2" xfId="9648"/>
    <cellStyle name="40% - Accent1 8 5" xfId="5376"/>
    <cellStyle name="40% - Accent1 8 5 2" xfId="10715"/>
    <cellStyle name="40% - Accent1 8 6" xfId="6449"/>
    <cellStyle name="40% - Accent1 9" xfId="1113"/>
    <cellStyle name="40% - Accent1 9 2" xfId="2191"/>
    <cellStyle name="40% - Accent1 9 2 2" xfId="7530"/>
    <cellStyle name="40% - Accent1 9 3" xfId="3257"/>
    <cellStyle name="40% - Accent1 9 3 2" xfId="8596"/>
    <cellStyle name="40% - Accent1 9 4" xfId="4324"/>
    <cellStyle name="40% - Accent1 9 4 2" xfId="9663"/>
    <cellStyle name="40% - Accent1 9 5" xfId="5391"/>
    <cellStyle name="40% - Accent1 9 5 2" xfId="10730"/>
    <cellStyle name="40% - Accent1 9 6" xfId="6464"/>
    <cellStyle name="40% - Accent2" xfId="23" builtinId="35" customBuiltin="1"/>
    <cellStyle name="40% - Accent2 10" xfId="1132"/>
    <cellStyle name="40% - Accent2 10 2" xfId="6483"/>
    <cellStyle name="40% - Accent2 11" xfId="2210"/>
    <cellStyle name="40% - Accent2 11 2" xfId="7549"/>
    <cellStyle name="40% - Accent2 12" xfId="3277"/>
    <cellStyle name="40% - Accent2 12 2" xfId="8616"/>
    <cellStyle name="40% - Accent2 13" xfId="4344"/>
    <cellStyle name="40% - Accent2 13 2" xfId="9683"/>
    <cellStyle name="40% - Accent2 14" xfId="5412"/>
    <cellStyle name="40% - Accent2 2" xfId="499"/>
    <cellStyle name="40% - Accent2 2 10" xfId="4796"/>
    <cellStyle name="40% - Accent2 2 10 2" xfId="10135"/>
    <cellStyle name="40% - Accent2 2 11" xfId="5869"/>
    <cellStyle name="40% - Accent2 2 2" xfId="500"/>
    <cellStyle name="40% - Accent2 2 2 10" xfId="5870"/>
    <cellStyle name="40% - Accent2 2 2 2" xfId="501"/>
    <cellStyle name="40% - Accent2 2 2 2 2" xfId="502"/>
    <cellStyle name="40% - Accent2 2 2 2 2 2" xfId="503"/>
    <cellStyle name="40% - Accent2 2 2 2 2 2 2" xfId="504"/>
    <cellStyle name="40% - Accent2 2 2 2 2 2 2 2" xfId="1595"/>
    <cellStyle name="40% - Accent2 2 2 2 2 2 2 2 2" xfId="6940"/>
    <cellStyle name="40% - Accent2 2 2 2 2 2 2 3" xfId="2667"/>
    <cellStyle name="40% - Accent2 2 2 2 2 2 2 3 2" xfId="8006"/>
    <cellStyle name="40% - Accent2 2 2 2 2 2 2 4" xfId="3734"/>
    <cellStyle name="40% - Accent2 2 2 2 2 2 2 4 2" xfId="9073"/>
    <cellStyle name="40% - Accent2 2 2 2 2 2 2 5" xfId="4801"/>
    <cellStyle name="40% - Accent2 2 2 2 2 2 2 5 2" xfId="10140"/>
    <cellStyle name="40% - Accent2 2 2 2 2 2 2 6" xfId="5874"/>
    <cellStyle name="40% - Accent2 2 2 2 2 2 3" xfId="1594"/>
    <cellStyle name="40% - Accent2 2 2 2 2 2 3 2" xfId="6939"/>
    <cellStyle name="40% - Accent2 2 2 2 2 2 4" xfId="2666"/>
    <cellStyle name="40% - Accent2 2 2 2 2 2 4 2" xfId="8005"/>
    <cellStyle name="40% - Accent2 2 2 2 2 2 5" xfId="3733"/>
    <cellStyle name="40% - Accent2 2 2 2 2 2 5 2" xfId="9072"/>
    <cellStyle name="40% - Accent2 2 2 2 2 2 6" xfId="4800"/>
    <cellStyle name="40% - Accent2 2 2 2 2 2 6 2" xfId="10139"/>
    <cellStyle name="40% - Accent2 2 2 2 2 2 7" xfId="5873"/>
    <cellStyle name="40% - Accent2 2 2 2 2 3" xfId="505"/>
    <cellStyle name="40% - Accent2 2 2 2 2 3 2" xfId="1596"/>
    <cellStyle name="40% - Accent2 2 2 2 2 3 2 2" xfId="6941"/>
    <cellStyle name="40% - Accent2 2 2 2 2 3 3" xfId="2668"/>
    <cellStyle name="40% - Accent2 2 2 2 2 3 3 2" xfId="8007"/>
    <cellStyle name="40% - Accent2 2 2 2 2 3 4" xfId="3735"/>
    <cellStyle name="40% - Accent2 2 2 2 2 3 4 2" xfId="9074"/>
    <cellStyle name="40% - Accent2 2 2 2 2 3 5" xfId="4802"/>
    <cellStyle name="40% - Accent2 2 2 2 2 3 5 2" xfId="10141"/>
    <cellStyle name="40% - Accent2 2 2 2 2 3 6" xfId="5875"/>
    <cellStyle name="40% - Accent2 2 2 2 2 4" xfId="1593"/>
    <cellStyle name="40% - Accent2 2 2 2 2 4 2" xfId="6938"/>
    <cellStyle name="40% - Accent2 2 2 2 2 5" xfId="2665"/>
    <cellStyle name="40% - Accent2 2 2 2 2 5 2" xfId="8004"/>
    <cellStyle name="40% - Accent2 2 2 2 2 6" xfId="3732"/>
    <cellStyle name="40% - Accent2 2 2 2 2 6 2" xfId="9071"/>
    <cellStyle name="40% - Accent2 2 2 2 2 7" xfId="4799"/>
    <cellStyle name="40% - Accent2 2 2 2 2 7 2" xfId="10138"/>
    <cellStyle name="40% - Accent2 2 2 2 2 8" xfId="5872"/>
    <cellStyle name="40% - Accent2 2 2 2 3" xfId="506"/>
    <cellStyle name="40% - Accent2 2 2 2 3 2" xfId="507"/>
    <cellStyle name="40% - Accent2 2 2 2 3 2 2" xfId="1598"/>
    <cellStyle name="40% - Accent2 2 2 2 3 2 2 2" xfId="6943"/>
    <cellStyle name="40% - Accent2 2 2 2 3 2 3" xfId="2670"/>
    <cellStyle name="40% - Accent2 2 2 2 3 2 3 2" xfId="8009"/>
    <cellStyle name="40% - Accent2 2 2 2 3 2 4" xfId="3737"/>
    <cellStyle name="40% - Accent2 2 2 2 3 2 4 2" xfId="9076"/>
    <cellStyle name="40% - Accent2 2 2 2 3 2 5" xfId="4804"/>
    <cellStyle name="40% - Accent2 2 2 2 3 2 5 2" xfId="10143"/>
    <cellStyle name="40% - Accent2 2 2 2 3 2 6" xfId="5877"/>
    <cellStyle name="40% - Accent2 2 2 2 3 3" xfId="1597"/>
    <cellStyle name="40% - Accent2 2 2 2 3 3 2" xfId="6942"/>
    <cellStyle name="40% - Accent2 2 2 2 3 4" xfId="2669"/>
    <cellStyle name="40% - Accent2 2 2 2 3 4 2" xfId="8008"/>
    <cellStyle name="40% - Accent2 2 2 2 3 5" xfId="3736"/>
    <cellStyle name="40% - Accent2 2 2 2 3 5 2" xfId="9075"/>
    <cellStyle name="40% - Accent2 2 2 2 3 6" xfId="4803"/>
    <cellStyle name="40% - Accent2 2 2 2 3 6 2" xfId="10142"/>
    <cellStyle name="40% - Accent2 2 2 2 3 7" xfId="5876"/>
    <cellStyle name="40% - Accent2 2 2 2 4" xfId="508"/>
    <cellStyle name="40% - Accent2 2 2 2 4 2" xfId="1599"/>
    <cellStyle name="40% - Accent2 2 2 2 4 2 2" xfId="6944"/>
    <cellStyle name="40% - Accent2 2 2 2 4 3" xfId="2671"/>
    <cellStyle name="40% - Accent2 2 2 2 4 3 2" xfId="8010"/>
    <cellStyle name="40% - Accent2 2 2 2 4 4" xfId="3738"/>
    <cellStyle name="40% - Accent2 2 2 2 4 4 2" xfId="9077"/>
    <cellStyle name="40% - Accent2 2 2 2 4 5" xfId="4805"/>
    <cellStyle name="40% - Accent2 2 2 2 4 5 2" xfId="10144"/>
    <cellStyle name="40% - Accent2 2 2 2 4 6" xfId="5878"/>
    <cellStyle name="40% - Accent2 2 2 2 5" xfId="1592"/>
    <cellStyle name="40% - Accent2 2 2 2 5 2" xfId="6937"/>
    <cellStyle name="40% - Accent2 2 2 2 6" xfId="2664"/>
    <cellStyle name="40% - Accent2 2 2 2 6 2" xfId="8003"/>
    <cellStyle name="40% - Accent2 2 2 2 7" xfId="3731"/>
    <cellStyle name="40% - Accent2 2 2 2 7 2" xfId="9070"/>
    <cellStyle name="40% - Accent2 2 2 2 8" xfId="4798"/>
    <cellStyle name="40% - Accent2 2 2 2 8 2" xfId="10137"/>
    <cellStyle name="40% - Accent2 2 2 2 9" xfId="5871"/>
    <cellStyle name="40% - Accent2 2 2 3" xfId="509"/>
    <cellStyle name="40% - Accent2 2 2 3 2" xfId="510"/>
    <cellStyle name="40% - Accent2 2 2 3 2 2" xfId="511"/>
    <cellStyle name="40% - Accent2 2 2 3 2 2 2" xfId="1602"/>
    <cellStyle name="40% - Accent2 2 2 3 2 2 2 2" xfId="6947"/>
    <cellStyle name="40% - Accent2 2 2 3 2 2 3" xfId="2674"/>
    <cellStyle name="40% - Accent2 2 2 3 2 2 3 2" xfId="8013"/>
    <cellStyle name="40% - Accent2 2 2 3 2 2 4" xfId="3741"/>
    <cellStyle name="40% - Accent2 2 2 3 2 2 4 2" xfId="9080"/>
    <cellStyle name="40% - Accent2 2 2 3 2 2 5" xfId="4808"/>
    <cellStyle name="40% - Accent2 2 2 3 2 2 5 2" xfId="10147"/>
    <cellStyle name="40% - Accent2 2 2 3 2 2 6" xfId="5881"/>
    <cellStyle name="40% - Accent2 2 2 3 2 3" xfId="1601"/>
    <cellStyle name="40% - Accent2 2 2 3 2 3 2" xfId="6946"/>
    <cellStyle name="40% - Accent2 2 2 3 2 4" xfId="2673"/>
    <cellStyle name="40% - Accent2 2 2 3 2 4 2" xfId="8012"/>
    <cellStyle name="40% - Accent2 2 2 3 2 5" xfId="3740"/>
    <cellStyle name="40% - Accent2 2 2 3 2 5 2" xfId="9079"/>
    <cellStyle name="40% - Accent2 2 2 3 2 6" xfId="4807"/>
    <cellStyle name="40% - Accent2 2 2 3 2 6 2" xfId="10146"/>
    <cellStyle name="40% - Accent2 2 2 3 2 7" xfId="5880"/>
    <cellStyle name="40% - Accent2 2 2 3 3" xfId="512"/>
    <cellStyle name="40% - Accent2 2 2 3 3 2" xfId="1603"/>
    <cellStyle name="40% - Accent2 2 2 3 3 2 2" xfId="6948"/>
    <cellStyle name="40% - Accent2 2 2 3 3 3" xfId="2675"/>
    <cellStyle name="40% - Accent2 2 2 3 3 3 2" xfId="8014"/>
    <cellStyle name="40% - Accent2 2 2 3 3 4" xfId="3742"/>
    <cellStyle name="40% - Accent2 2 2 3 3 4 2" xfId="9081"/>
    <cellStyle name="40% - Accent2 2 2 3 3 5" xfId="4809"/>
    <cellStyle name="40% - Accent2 2 2 3 3 5 2" xfId="10148"/>
    <cellStyle name="40% - Accent2 2 2 3 3 6" xfId="5882"/>
    <cellStyle name="40% - Accent2 2 2 3 4" xfId="1600"/>
    <cellStyle name="40% - Accent2 2 2 3 4 2" xfId="6945"/>
    <cellStyle name="40% - Accent2 2 2 3 5" xfId="2672"/>
    <cellStyle name="40% - Accent2 2 2 3 5 2" xfId="8011"/>
    <cellStyle name="40% - Accent2 2 2 3 6" xfId="3739"/>
    <cellStyle name="40% - Accent2 2 2 3 6 2" xfId="9078"/>
    <cellStyle name="40% - Accent2 2 2 3 7" xfId="4806"/>
    <cellStyle name="40% - Accent2 2 2 3 7 2" xfId="10145"/>
    <cellStyle name="40% - Accent2 2 2 3 8" xfId="5879"/>
    <cellStyle name="40% - Accent2 2 2 4" xfId="513"/>
    <cellStyle name="40% - Accent2 2 2 4 2" xfId="514"/>
    <cellStyle name="40% - Accent2 2 2 4 2 2" xfId="1605"/>
    <cellStyle name="40% - Accent2 2 2 4 2 2 2" xfId="6950"/>
    <cellStyle name="40% - Accent2 2 2 4 2 3" xfId="2677"/>
    <cellStyle name="40% - Accent2 2 2 4 2 3 2" xfId="8016"/>
    <cellStyle name="40% - Accent2 2 2 4 2 4" xfId="3744"/>
    <cellStyle name="40% - Accent2 2 2 4 2 4 2" xfId="9083"/>
    <cellStyle name="40% - Accent2 2 2 4 2 5" xfId="4811"/>
    <cellStyle name="40% - Accent2 2 2 4 2 5 2" xfId="10150"/>
    <cellStyle name="40% - Accent2 2 2 4 2 6" xfId="5884"/>
    <cellStyle name="40% - Accent2 2 2 4 3" xfId="1604"/>
    <cellStyle name="40% - Accent2 2 2 4 3 2" xfId="6949"/>
    <cellStyle name="40% - Accent2 2 2 4 4" xfId="2676"/>
    <cellStyle name="40% - Accent2 2 2 4 4 2" xfId="8015"/>
    <cellStyle name="40% - Accent2 2 2 4 5" xfId="3743"/>
    <cellStyle name="40% - Accent2 2 2 4 5 2" xfId="9082"/>
    <cellStyle name="40% - Accent2 2 2 4 6" xfId="4810"/>
    <cellStyle name="40% - Accent2 2 2 4 6 2" xfId="10149"/>
    <cellStyle name="40% - Accent2 2 2 4 7" xfId="5883"/>
    <cellStyle name="40% - Accent2 2 2 5" xfId="515"/>
    <cellStyle name="40% - Accent2 2 2 5 2" xfId="1606"/>
    <cellStyle name="40% - Accent2 2 2 5 2 2" xfId="6951"/>
    <cellStyle name="40% - Accent2 2 2 5 3" xfId="2678"/>
    <cellStyle name="40% - Accent2 2 2 5 3 2" xfId="8017"/>
    <cellStyle name="40% - Accent2 2 2 5 4" xfId="3745"/>
    <cellStyle name="40% - Accent2 2 2 5 4 2" xfId="9084"/>
    <cellStyle name="40% - Accent2 2 2 5 5" xfId="4812"/>
    <cellStyle name="40% - Accent2 2 2 5 5 2" xfId="10151"/>
    <cellStyle name="40% - Accent2 2 2 5 6" xfId="5885"/>
    <cellStyle name="40% - Accent2 2 2 6" xfId="1591"/>
    <cellStyle name="40% - Accent2 2 2 6 2" xfId="6936"/>
    <cellStyle name="40% - Accent2 2 2 7" xfId="2663"/>
    <cellStyle name="40% - Accent2 2 2 7 2" xfId="8002"/>
    <cellStyle name="40% - Accent2 2 2 8" xfId="3730"/>
    <cellStyle name="40% - Accent2 2 2 8 2" xfId="9069"/>
    <cellStyle name="40% - Accent2 2 2 9" xfId="4797"/>
    <cellStyle name="40% - Accent2 2 2 9 2" xfId="10136"/>
    <cellStyle name="40% - Accent2 2 3" xfId="516"/>
    <cellStyle name="40% - Accent2 2 3 2" xfId="517"/>
    <cellStyle name="40% - Accent2 2 3 2 2" xfId="518"/>
    <cellStyle name="40% - Accent2 2 3 2 2 2" xfId="519"/>
    <cellStyle name="40% - Accent2 2 3 2 2 2 2" xfId="1610"/>
    <cellStyle name="40% - Accent2 2 3 2 2 2 2 2" xfId="6955"/>
    <cellStyle name="40% - Accent2 2 3 2 2 2 3" xfId="2682"/>
    <cellStyle name="40% - Accent2 2 3 2 2 2 3 2" xfId="8021"/>
    <cellStyle name="40% - Accent2 2 3 2 2 2 4" xfId="3749"/>
    <cellStyle name="40% - Accent2 2 3 2 2 2 4 2" xfId="9088"/>
    <cellStyle name="40% - Accent2 2 3 2 2 2 5" xfId="4816"/>
    <cellStyle name="40% - Accent2 2 3 2 2 2 5 2" xfId="10155"/>
    <cellStyle name="40% - Accent2 2 3 2 2 2 6" xfId="5889"/>
    <cellStyle name="40% - Accent2 2 3 2 2 3" xfId="1609"/>
    <cellStyle name="40% - Accent2 2 3 2 2 3 2" xfId="6954"/>
    <cellStyle name="40% - Accent2 2 3 2 2 4" xfId="2681"/>
    <cellStyle name="40% - Accent2 2 3 2 2 4 2" xfId="8020"/>
    <cellStyle name="40% - Accent2 2 3 2 2 5" xfId="3748"/>
    <cellStyle name="40% - Accent2 2 3 2 2 5 2" xfId="9087"/>
    <cellStyle name="40% - Accent2 2 3 2 2 6" xfId="4815"/>
    <cellStyle name="40% - Accent2 2 3 2 2 6 2" xfId="10154"/>
    <cellStyle name="40% - Accent2 2 3 2 2 7" xfId="5888"/>
    <cellStyle name="40% - Accent2 2 3 2 3" xfId="520"/>
    <cellStyle name="40% - Accent2 2 3 2 3 2" xfId="1611"/>
    <cellStyle name="40% - Accent2 2 3 2 3 2 2" xfId="6956"/>
    <cellStyle name="40% - Accent2 2 3 2 3 3" xfId="2683"/>
    <cellStyle name="40% - Accent2 2 3 2 3 3 2" xfId="8022"/>
    <cellStyle name="40% - Accent2 2 3 2 3 4" xfId="3750"/>
    <cellStyle name="40% - Accent2 2 3 2 3 4 2" xfId="9089"/>
    <cellStyle name="40% - Accent2 2 3 2 3 5" xfId="4817"/>
    <cellStyle name="40% - Accent2 2 3 2 3 5 2" xfId="10156"/>
    <cellStyle name="40% - Accent2 2 3 2 3 6" xfId="5890"/>
    <cellStyle name="40% - Accent2 2 3 2 4" xfId="1608"/>
    <cellStyle name="40% - Accent2 2 3 2 4 2" xfId="6953"/>
    <cellStyle name="40% - Accent2 2 3 2 5" xfId="2680"/>
    <cellStyle name="40% - Accent2 2 3 2 5 2" xfId="8019"/>
    <cellStyle name="40% - Accent2 2 3 2 6" xfId="3747"/>
    <cellStyle name="40% - Accent2 2 3 2 6 2" xfId="9086"/>
    <cellStyle name="40% - Accent2 2 3 2 7" xfId="4814"/>
    <cellStyle name="40% - Accent2 2 3 2 7 2" xfId="10153"/>
    <cellStyle name="40% - Accent2 2 3 2 8" xfId="5887"/>
    <cellStyle name="40% - Accent2 2 3 3" xfId="521"/>
    <cellStyle name="40% - Accent2 2 3 3 2" xfId="522"/>
    <cellStyle name="40% - Accent2 2 3 3 2 2" xfId="1613"/>
    <cellStyle name="40% - Accent2 2 3 3 2 2 2" xfId="6958"/>
    <cellStyle name="40% - Accent2 2 3 3 2 3" xfId="2685"/>
    <cellStyle name="40% - Accent2 2 3 3 2 3 2" xfId="8024"/>
    <cellStyle name="40% - Accent2 2 3 3 2 4" xfId="3752"/>
    <cellStyle name="40% - Accent2 2 3 3 2 4 2" xfId="9091"/>
    <cellStyle name="40% - Accent2 2 3 3 2 5" xfId="4819"/>
    <cellStyle name="40% - Accent2 2 3 3 2 5 2" xfId="10158"/>
    <cellStyle name="40% - Accent2 2 3 3 2 6" xfId="5892"/>
    <cellStyle name="40% - Accent2 2 3 3 3" xfId="1612"/>
    <cellStyle name="40% - Accent2 2 3 3 3 2" xfId="6957"/>
    <cellStyle name="40% - Accent2 2 3 3 4" xfId="2684"/>
    <cellStyle name="40% - Accent2 2 3 3 4 2" xfId="8023"/>
    <cellStyle name="40% - Accent2 2 3 3 5" xfId="3751"/>
    <cellStyle name="40% - Accent2 2 3 3 5 2" xfId="9090"/>
    <cellStyle name="40% - Accent2 2 3 3 6" xfId="4818"/>
    <cellStyle name="40% - Accent2 2 3 3 6 2" xfId="10157"/>
    <cellStyle name="40% - Accent2 2 3 3 7" xfId="5891"/>
    <cellStyle name="40% - Accent2 2 3 4" xfId="523"/>
    <cellStyle name="40% - Accent2 2 3 4 2" xfId="1614"/>
    <cellStyle name="40% - Accent2 2 3 4 2 2" xfId="6959"/>
    <cellStyle name="40% - Accent2 2 3 4 3" xfId="2686"/>
    <cellStyle name="40% - Accent2 2 3 4 3 2" xfId="8025"/>
    <cellStyle name="40% - Accent2 2 3 4 4" xfId="3753"/>
    <cellStyle name="40% - Accent2 2 3 4 4 2" xfId="9092"/>
    <cellStyle name="40% - Accent2 2 3 4 5" xfId="4820"/>
    <cellStyle name="40% - Accent2 2 3 4 5 2" xfId="10159"/>
    <cellStyle name="40% - Accent2 2 3 4 6" xfId="5893"/>
    <cellStyle name="40% - Accent2 2 3 5" xfId="1607"/>
    <cellStyle name="40% - Accent2 2 3 5 2" xfId="6952"/>
    <cellStyle name="40% - Accent2 2 3 6" xfId="2679"/>
    <cellStyle name="40% - Accent2 2 3 6 2" xfId="8018"/>
    <cellStyle name="40% - Accent2 2 3 7" xfId="3746"/>
    <cellStyle name="40% - Accent2 2 3 7 2" xfId="9085"/>
    <cellStyle name="40% - Accent2 2 3 8" xfId="4813"/>
    <cellStyle name="40% - Accent2 2 3 8 2" xfId="10152"/>
    <cellStyle name="40% - Accent2 2 3 9" xfId="5886"/>
    <cellStyle name="40% - Accent2 2 4" xfId="524"/>
    <cellStyle name="40% - Accent2 2 4 2" xfId="525"/>
    <cellStyle name="40% - Accent2 2 4 2 2" xfId="526"/>
    <cellStyle name="40% - Accent2 2 4 2 2 2" xfId="1617"/>
    <cellStyle name="40% - Accent2 2 4 2 2 2 2" xfId="6962"/>
    <cellStyle name="40% - Accent2 2 4 2 2 3" xfId="2689"/>
    <cellStyle name="40% - Accent2 2 4 2 2 3 2" xfId="8028"/>
    <cellStyle name="40% - Accent2 2 4 2 2 4" xfId="3756"/>
    <cellStyle name="40% - Accent2 2 4 2 2 4 2" xfId="9095"/>
    <cellStyle name="40% - Accent2 2 4 2 2 5" xfId="4823"/>
    <cellStyle name="40% - Accent2 2 4 2 2 5 2" xfId="10162"/>
    <cellStyle name="40% - Accent2 2 4 2 2 6" xfId="5896"/>
    <cellStyle name="40% - Accent2 2 4 2 3" xfId="1616"/>
    <cellStyle name="40% - Accent2 2 4 2 3 2" xfId="6961"/>
    <cellStyle name="40% - Accent2 2 4 2 4" xfId="2688"/>
    <cellStyle name="40% - Accent2 2 4 2 4 2" xfId="8027"/>
    <cellStyle name="40% - Accent2 2 4 2 5" xfId="3755"/>
    <cellStyle name="40% - Accent2 2 4 2 5 2" xfId="9094"/>
    <cellStyle name="40% - Accent2 2 4 2 6" xfId="4822"/>
    <cellStyle name="40% - Accent2 2 4 2 6 2" xfId="10161"/>
    <cellStyle name="40% - Accent2 2 4 2 7" xfId="5895"/>
    <cellStyle name="40% - Accent2 2 4 3" xfId="527"/>
    <cellStyle name="40% - Accent2 2 4 3 2" xfId="1618"/>
    <cellStyle name="40% - Accent2 2 4 3 2 2" xfId="6963"/>
    <cellStyle name="40% - Accent2 2 4 3 3" xfId="2690"/>
    <cellStyle name="40% - Accent2 2 4 3 3 2" xfId="8029"/>
    <cellStyle name="40% - Accent2 2 4 3 4" xfId="3757"/>
    <cellStyle name="40% - Accent2 2 4 3 4 2" xfId="9096"/>
    <cellStyle name="40% - Accent2 2 4 3 5" xfId="4824"/>
    <cellStyle name="40% - Accent2 2 4 3 5 2" xfId="10163"/>
    <cellStyle name="40% - Accent2 2 4 3 6" xfId="5897"/>
    <cellStyle name="40% - Accent2 2 4 4" xfId="1615"/>
    <cellStyle name="40% - Accent2 2 4 4 2" xfId="6960"/>
    <cellStyle name="40% - Accent2 2 4 5" xfId="2687"/>
    <cellStyle name="40% - Accent2 2 4 5 2" xfId="8026"/>
    <cellStyle name="40% - Accent2 2 4 6" xfId="3754"/>
    <cellStyle name="40% - Accent2 2 4 6 2" xfId="9093"/>
    <cellStyle name="40% - Accent2 2 4 7" xfId="4821"/>
    <cellStyle name="40% - Accent2 2 4 7 2" xfId="10160"/>
    <cellStyle name="40% - Accent2 2 4 8" xfId="5894"/>
    <cellStyle name="40% - Accent2 2 5" xfId="528"/>
    <cellStyle name="40% - Accent2 2 5 2" xfId="529"/>
    <cellStyle name="40% - Accent2 2 5 2 2" xfId="1620"/>
    <cellStyle name="40% - Accent2 2 5 2 2 2" xfId="6965"/>
    <cellStyle name="40% - Accent2 2 5 2 3" xfId="2692"/>
    <cellStyle name="40% - Accent2 2 5 2 3 2" xfId="8031"/>
    <cellStyle name="40% - Accent2 2 5 2 4" xfId="3759"/>
    <cellStyle name="40% - Accent2 2 5 2 4 2" xfId="9098"/>
    <cellStyle name="40% - Accent2 2 5 2 5" xfId="4826"/>
    <cellStyle name="40% - Accent2 2 5 2 5 2" xfId="10165"/>
    <cellStyle name="40% - Accent2 2 5 2 6" xfId="5899"/>
    <cellStyle name="40% - Accent2 2 5 3" xfId="1619"/>
    <cellStyle name="40% - Accent2 2 5 3 2" xfId="6964"/>
    <cellStyle name="40% - Accent2 2 5 4" xfId="2691"/>
    <cellStyle name="40% - Accent2 2 5 4 2" xfId="8030"/>
    <cellStyle name="40% - Accent2 2 5 5" xfId="3758"/>
    <cellStyle name="40% - Accent2 2 5 5 2" xfId="9097"/>
    <cellStyle name="40% - Accent2 2 5 6" xfId="4825"/>
    <cellStyle name="40% - Accent2 2 5 6 2" xfId="10164"/>
    <cellStyle name="40% - Accent2 2 5 7" xfId="5898"/>
    <cellStyle name="40% - Accent2 2 6" xfId="530"/>
    <cellStyle name="40% - Accent2 2 6 2" xfId="1621"/>
    <cellStyle name="40% - Accent2 2 6 2 2" xfId="6966"/>
    <cellStyle name="40% - Accent2 2 6 3" xfId="2693"/>
    <cellStyle name="40% - Accent2 2 6 3 2" xfId="8032"/>
    <cellStyle name="40% - Accent2 2 6 4" xfId="3760"/>
    <cellStyle name="40% - Accent2 2 6 4 2" xfId="9099"/>
    <cellStyle name="40% - Accent2 2 6 5" xfId="4827"/>
    <cellStyle name="40% - Accent2 2 6 5 2" xfId="10166"/>
    <cellStyle name="40% - Accent2 2 6 6" xfId="5900"/>
    <cellStyle name="40% - Accent2 2 7" xfId="1590"/>
    <cellStyle name="40% - Accent2 2 7 2" xfId="6935"/>
    <cellStyle name="40% - Accent2 2 8" xfId="2662"/>
    <cellStyle name="40% - Accent2 2 8 2" xfId="8001"/>
    <cellStyle name="40% - Accent2 2 9" xfId="3729"/>
    <cellStyle name="40% - Accent2 2 9 2" xfId="9068"/>
    <cellStyle name="40% - Accent2 3" xfId="531"/>
    <cellStyle name="40% - Accent2 3 10" xfId="5901"/>
    <cellStyle name="40% - Accent2 3 2" xfId="532"/>
    <cellStyle name="40% - Accent2 3 2 2" xfId="533"/>
    <cellStyle name="40% - Accent2 3 2 2 2" xfId="534"/>
    <cellStyle name="40% - Accent2 3 2 2 2 2" xfId="535"/>
    <cellStyle name="40% - Accent2 3 2 2 2 2 2" xfId="1626"/>
    <cellStyle name="40% - Accent2 3 2 2 2 2 2 2" xfId="6971"/>
    <cellStyle name="40% - Accent2 3 2 2 2 2 3" xfId="2698"/>
    <cellStyle name="40% - Accent2 3 2 2 2 2 3 2" xfId="8037"/>
    <cellStyle name="40% - Accent2 3 2 2 2 2 4" xfId="3765"/>
    <cellStyle name="40% - Accent2 3 2 2 2 2 4 2" xfId="9104"/>
    <cellStyle name="40% - Accent2 3 2 2 2 2 5" xfId="4832"/>
    <cellStyle name="40% - Accent2 3 2 2 2 2 5 2" xfId="10171"/>
    <cellStyle name="40% - Accent2 3 2 2 2 2 6" xfId="5905"/>
    <cellStyle name="40% - Accent2 3 2 2 2 3" xfId="1625"/>
    <cellStyle name="40% - Accent2 3 2 2 2 3 2" xfId="6970"/>
    <cellStyle name="40% - Accent2 3 2 2 2 4" xfId="2697"/>
    <cellStyle name="40% - Accent2 3 2 2 2 4 2" xfId="8036"/>
    <cellStyle name="40% - Accent2 3 2 2 2 5" xfId="3764"/>
    <cellStyle name="40% - Accent2 3 2 2 2 5 2" xfId="9103"/>
    <cellStyle name="40% - Accent2 3 2 2 2 6" xfId="4831"/>
    <cellStyle name="40% - Accent2 3 2 2 2 6 2" xfId="10170"/>
    <cellStyle name="40% - Accent2 3 2 2 2 7" xfId="5904"/>
    <cellStyle name="40% - Accent2 3 2 2 3" xfId="536"/>
    <cellStyle name="40% - Accent2 3 2 2 3 2" xfId="1627"/>
    <cellStyle name="40% - Accent2 3 2 2 3 2 2" xfId="6972"/>
    <cellStyle name="40% - Accent2 3 2 2 3 3" xfId="2699"/>
    <cellStyle name="40% - Accent2 3 2 2 3 3 2" xfId="8038"/>
    <cellStyle name="40% - Accent2 3 2 2 3 4" xfId="3766"/>
    <cellStyle name="40% - Accent2 3 2 2 3 4 2" xfId="9105"/>
    <cellStyle name="40% - Accent2 3 2 2 3 5" xfId="4833"/>
    <cellStyle name="40% - Accent2 3 2 2 3 5 2" xfId="10172"/>
    <cellStyle name="40% - Accent2 3 2 2 3 6" xfId="5906"/>
    <cellStyle name="40% - Accent2 3 2 2 4" xfId="1624"/>
    <cellStyle name="40% - Accent2 3 2 2 4 2" xfId="6969"/>
    <cellStyle name="40% - Accent2 3 2 2 5" xfId="2696"/>
    <cellStyle name="40% - Accent2 3 2 2 5 2" xfId="8035"/>
    <cellStyle name="40% - Accent2 3 2 2 6" xfId="3763"/>
    <cellStyle name="40% - Accent2 3 2 2 6 2" xfId="9102"/>
    <cellStyle name="40% - Accent2 3 2 2 7" xfId="4830"/>
    <cellStyle name="40% - Accent2 3 2 2 7 2" xfId="10169"/>
    <cellStyle name="40% - Accent2 3 2 2 8" xfId="5903"/>
    <cellStyle name="40% - Accent2 3 2 3" xfId="537"/>
    <cellStyle name="40% - Accent2 3 2 3 2" xfId="538"/>
    <cellStyle name="40% - Accent2 3 2 3 2 2" xfId="1629"/>
    <cellStyle name="40% - Accent2 3 2 3 2 2 2" xfId="6974"/>
    <cellStyle name="40% - Accent2 3 2 3 2 3" xfId="2701"/>
    <cellStyle name="40% - Accent2 3 2 3 2 3 2" xfId="8040"/>
    <cellStyle name="40% - Accent2 3 2 3 2 4" xfId="3768"/>
    <cellStyle name="40% - Accent2 3 2 3 2 4 2" xfId="9107"/>
    <cellStyle name="40% - Accent2 3 2 3 2 5" xfId="4835"/>
    <cellStyle name="40% - Accent2 3 2 3 2 5 2" xfId="10174"/>
    <cellStyle name="40% - Accent2 3 2 3 2 6" xfId="5908"/>
    <cellStyle name="40% - Accent2 3 2 3 3" xfId="1628"/>
    <cellStyle name="40% - Accent2 3 2 3 3 2" xfId="6973"/>
    <cellStyle name="40% - Accent2 3 2 3 4" xfId="2700"/>
    <cellStyle name="40% - Accent2 3 2 3 4 2" xfId="8039"/>
    <cellStyle name="40% - Accent2 3 2 3 5" xfId="3767"/>
    <cellStyle name="40% - Accent2 3 2 3 5 2" xfId="9106"/>
    <cellStyle name="40% - Accent2 3 2 3 6" xfId="4834"/>
    <cellStyle name="40% - Accent2 3 2 3 6 2" xfId="10173"/>
    <cellStyle name="40% - Accent2 3 2 3 7" xfId="5907"/>
    <cellStyle name="40% - Accent2 3 2 4" xfId="539"/>
    <cellStyle name="40% - Accent2 3 2 4 2" xfId="1630"/>
    <cellStyle name="40% - Accent2 3 2 4 2 2" xfId="6975"/>
    <cellStyle name="40% - Accent2 3 2 4 3" xfId="2702"/>
    <cellStyle name="40% - Accent2 3 2 4 3 2" xfId="8041"/>
    <cellStyle name="40% - Accent2 3 2 4 4" xfId="3769"/>
    <cellStyle name="40% - Accent2 3 2 4 4 2" xfId="9108"/>
    <cellStyle name="40% - Accent2 3 2 4 5" xfId="4836"/>
    <cellStyle name="40% - Accent2 3 2 4 5 2" xfId="10175"/>
    <cellStyle name="40% - Accent2 3 2 4 6" xfId="5909"/>
    <cellStyle name="40% - Accent2 3 2 5" xfId="1623"/>
    <cellStyle name="40% - Accent2 3 2 5 2" xfId="6968"/>
    <cellStyle name="40% - Accent2 3 2 6" xfId="2695"/>
    <cellStyle name="40% - Accent2 3 2 6 2" xfId="8034"/>
    <cellStyle name="40% - Accent2 3 2 7" xfId="3762"/>
    <cellStyle name="40% - Accent2 3 2 7 2" xfId="9101"/>
    <cellStyle name="40% - Accent2 3 2 8" xfId="4829"/>
    <cellStyle name="40% - Accent2 3 2 8 2" xfId="10168"/>
    <cellStyle name="40% - Accent2 3 2 9" xfId="5902"/>
    <cellStyle name="40% - Accent2 3 3" xfId="540"/>
    <cellStyle name="40% - Accent2 3 3 2" xfId="541"/>
    <cellStyle name="40% - Accent2 3 3 2 2" xfId="542"/>
    <cellStyle name="40% - Accent2 3 3 2 2 2" xfId="1633"/>
    <cellStyle name="40% - Accent2 3 3 2 2 2 2" xfId="6978"/>
    <cellStyle name="40% - Accent2 3 3 2 2 3" xfId="2705"/>
    <cellStyle name="40% - Accent2 3 3 2 2 3 2" xfId="8044"/>
    <cellStyle name="40% - Accent2 3 3 2 2 4" xfId="3772"/>
    <cellStyle name="40% - Accent2 3 3 2 2 4 2" xfId="9111"/>
    <cellStyle name="40% - Accent2 3 3 2 2 5" xfId="4839"/>
    <cellStyle name="40% - Accent2 3 3 2 2 5 2" xfId="10178"/>
    <cellStyle name="40% - Accent2 3 3 2 2 6" xfId="5912"/>
    <cellStyle name="40% - Accent2 3 3 2 3" xfId="1632"/>
    <cellStyle name="40% - Accent2 3 3 2 3 2" xfId="6977"/>
    <cellStyle name="40% - Accent2 3 3 2 4" xfId="2704"/>
    <cellStyle name="40% - Accent2 3 3 2 4 2" xfId="8043"/>
    <cellStyle name="40% - Accent2 3 3 2 5" xfId="3771"/>
    <cellStyle name="40% - Accent2 3 3 2 5 2" xfId="9110"/>
    <cellStyle name="40% - Accent2 3 3 2 6" xfId="4838"/>
    <cellStyle name="40% - Accent2 3 3 2 6 2" xfId="10177"/>
    <cellStyle name="40% - Accent2 3 3 2 7" xfId="5911"/>
    <cellStyle name="40% - Accent2 3 3 3" xfId="543"/>
    <cellStyle name="40% - Accent2 3 3 3 2" xfId="1634"/>
    <cellStyle name="40% - Accent2 3 3 3 2 2" xfId="6979"/>
    <cellStyle name="40% - Accent2 3 3 3 3" xfId="2706"/>
    <cellStyle name="40% - Accent2 3 3 3 3 2" xfId="8045"/>
    <cellStyle name="40% - Accent2 3 3 3 4" xfId="3773"/>
    <cellStyle name="40% - Accent2 3 3 3 4 2" xfId="9112"/>
    <cellStyle name="40% - Accent2 3 3 3 5" xfId="4840"/>
    <cellStyle name="40% - Accent2 3 3 3 5 2" xfId="10179"/>
    <cellStyle name="40% - Accent2 3 3 3 6" xfId="5913"/>
    <cellStyle name="40% - Accent2 3 3 4" xfId="1631"/>
    <cellStyle name="40% - Accent2 3 3 4 2" xfId="6976"/>
    <cellStyle name="40% - Accent2 3 3 5" xfId="2703"/>
    <cellStyle name="40% - Accent2 3 3 5 2" xfId="8042"/>
    <cellStyle name="40% - Accent2 3 3 6" xfId="3770"/>
    <cellStyle name="40% - Accent2 3 3 6 2" xfId="9109"/>
    <cellStyle name="40% - Accent2 3 3 7" xfId="4837"/>
    <cellStyle name="40% - Accent2 3 3 7 2" xfId="10176"/>
    <cellStyle name="40% - Accent2 3 3 8" xfId="5910"/>
    <cellStyle name="40% - Accent2 3 4" xfId="544"/>
    <cellStyle name="40% - Accent2 3 4 2" xfId="545"/>
    <cellStyle name="40% - Accent2 3 4 2 2" xfId="1636"/>
    <cellStyle name="40% - Accent2 3 4 2 2 2" xfId="6981"/>
    <cellStyle name="40% - Accent2 3 4 2 3" xfId="2708"/>
    <cellStyle name="40% - Accent2 3 4 2 3 2" xfId="8047"/>
    <cellStyle name="40% - Accent2 3 4 2 4" xfId="3775"/>
    <cellStyle name="40% - Accent2 3 4 2 4 2" xfId="9114"/>
    <cellStyle name="40% - Accent2 3 4 2 5" xfId="4842"/>
    <cellStyle name="40% - Accent2 3 4 2 5 2" xfId="10181"/>
    <cellStyle name="40% - Accent2 3 4 2 6" xfId="5915"/>
    <cellStyle name="40% - Accent2 3 4 3" xfId="1635"/>
    <cellStyle name="40% - Accent2 3 4 3 2" xfId="6980"/>
    <cellStyle name="40% - Accent2 3 4 4" xfId="2707"/>
    <cellStyle name="40% - Accent2 3 4 4 2" xfId="8046"/>
    <cellStyle name="40% - Accent2 3 4 5" xfId="3774"/>
    <cellStyle name="40% - Accent2 3 4 5 2" xfId="9113"/>
    <cellStyle name="40% - Accent2 3 4 6" xfId="4841"/>
    <cellStyle name="40% - Accent2 3 4 6 2" xfId="10180"/>
    <cellStyle name="40% - Accent2 3 4 7" xfId="5914"/>
    <cellStyle name="40% - Accent2 3 5" xfId="546"/>
    <cellStyle name="40% - Accent2 3 5 2" xfId="1637"/>
    <cellStyle name="40% - Accent2 3 5 2 2" xfId="6982"/>
    <cellStyle name="40% - Accent2 3 5 3" xfId="2709"/>
    <cellStyle name="40% - Accent2 3 5 3 2" xfId="8048"/>
    <cellStyle name="40% - Accent2 3 5 4" xfId="3776"/>
    <cellStyle name="40% - Accent2 3 5 4 2" xfId="9115"/>
    <cellStyle name="40% - Accent2 3 5 5" xfId="4843"/>
    <cellStyle name="40% - Accent2 3 5 5 2" xfId="10182"/>
    <cellStyle name="40% - Accent2 3 5 6" xfId="5916"/>
    <cellStyle name="40% - Accent2 3 6" xfId="1622"/>
    <cellStyle name="40% - Accent2 3 6 2" xfId="6967"/>
    <cellStyle name="40% - Accent2 3 7" xfId="2694"/>
    <cellStyle name="40% - Accent2 3 7 2" xfId="8033"/>
    <cellStyle name="40% - Accent2 3 8" xfId="3761"/>
    <cellStyle name="40% - Accent2 3 8 2" xfId="9100"/>
    <cellStyle name="40% - Accent2 3 9" xfId="4828"/>
    <cellStyle name="40% - Accent2 3 9 2" xfId="10167"/>
    <cellStyle name="40% - Accent2 4" xfId="547"/>
    <cellStyle name="40% - Accent2 4 2" xfId="548"/>
    <cellStyle name="40% - Accent2 4 2 2" xfId="549"/>
    <cellStyle name="40% - Accent2 4 2 2 2" xfId="550"/>
    <cellStyle name="40% - Accent2 4 2 2 2 2" xfId="1641"/>
    <cellStyle name="40% - Accent2 4 2 2 2 2 2" xfId="6986"/>
    <cellStyle name="40% - Accent2 4 2 2 2 3" xfId="2713"/>
    <cellStyle name="40% - Accent2 4 2 2 2 3 2" xfId="8052"/>
    <cellStyle name="40% - Accent2 4 2 2 2 4" xfId="3780"/>
    <cellStyle name="40% - Accent2 4 2 2 2 4 2" xfId="9119"/>
    <cellStyle name="40% - Accent2 4 2 2 2 5" xfId="4847"/>
    <cellStyle name="40% - Accent2 4 2 2 2 5 2" xfId="10186"/>
    <cellStyle name="40% - Accent2 4 2 2 2 6" xfId="5920"/>
    <cellStyle name="40% - Accent2 4 2 2 3" xfId="1640"/>
    <cellStyle name="40% - Accent2 4 2 2 3 2" xfId="6985"/>
    <cellStyle name="40% - Accent2 4 2 2 4" xfId="2712"/>
    <cellStyle name="40% - Accent2 4 2 2 4 2" xfId="8051"/>
    <cellStyle name="40% - Accent2 4 2 2 5" xfId="3779"/>
    <cellStyle name="40% - Accent2 4 2 2 5 2" xfId="9118"/>
    <cellStyle name="40% - Accent2 4 2 2 6" xfId="4846"/>
    <cellStyle name="40% - Accent2 4 2 2 6 2" xfId="10185"/>
    <cellStyle name="40% - Accent2 4 2 2 7" xfId="5919"/>
    <cellStyle name="40% - Accent2 4 2 3" xfId="551"/>
    <cellStyle name="40% - Accent2 4 2 3 2" xfId="1642"/>
    <cellStyle name="40% - Accent2 4 2 3 2 2" xfId="6987"/>
    <cellStyle name="40% - Accent2 4 2 3 3" xfId="2714"/>
    <cellStyle name="40% - Accent2 4 2 3 3 2" xfId="8053"/>
    <cellStyle name="40% - Accent2 4 2 3 4" xfId="3781"/>
    <cellStyle name="40% - Accent2 4 2 3 4 2" xfId="9120"/>
    <cellStyle name="40% - Accent2 4 2 3 5" xfId="4848"/>
    <cellStyle name="40% - Accent2 4 2 3 5 2" xfId="10187"/>
    <cellStyle name="40% - Accent2 4 2 3 6" xfId="5921"/>
    <cellStyle name="40% - Accent2 4 2 4" xfId="1639"/>
    <cellStyle name="40% - Accent2 4 2 4 2" xfId="6984"/>
    <cellStyle name="40% - Accent2 4 2 5" xfId="2711"/>
    <cellStyle name="40% - Accent2 4 2 5 2" xfId="8050"/>
    <cellStyle name="40% - Accent2 4 2 6" xfId="3778"/>
    <cellStyle name="40% - Accent2 4 2 6 2" xfId="9117"/>
    <cellStyle name="40% - Accent2 4 2 7" xfId="4845"/>
    <cellStyle name="40% - Accent2 4 2 7 2" xfId="10184"/>
    <cellStyle name="40% - Accent2 4 2 8" xfId="5918"/>
    <cellStyle name="40% - Accent2 4 3" xfId="552"/>
    <cellStyle name="40% - Accent2 4 3 2" xfId="553"/>
    <cellStyle name="40% - Accent2 4 3 2 2" xfId="1644"/>
    <cellStyle name="40% - Accent2 4 3 2 2 2" xfId="6989"/>
    <cellStyle name="40% - Accent2 4 3 2 3" xfId="2716"/>
    <cellStyle name="40% - Accent2 4 3 2 3 2" xfId="8055"/>
    <cellStyle name="40% - Accent2 4 3 2 4" xfId="3783"/>
    <cellStyle name="40% - Accent2 4 3 2 4 2" xfId="9122"/>
    <cellStyle name="40% - Accent2 4 3 2 5" xfId="4850"/>
    <cellStyle name="40% - Accent2 4 3 2 5 2" xfId="10189"/>
    <cellStyle name="40% - Accent2 4 3 2 6" xfId="5923"/>
    <cellStyle name="40% - Accent2 4 3 3" xfId="1643"/>
    <cellStyle name="40% - Accent2 4 3 3 2" xfId="6988"/>
    <cellStyle name="40% - Accent2 4 3 4" xfId="2715"/>
    <cellStyle name="40% - Accent2 4 3 4 2" xfId="8054"/>
    <cellStyle name="40% - Accent2 4 3 5" xfId="3782"/>
    <cellStyle name="40% - Accent2 4 3 5 2" xfId="9121"/>
    <cellStyle name="40% - Accent2 4 3 6" xfId="4849"/>
    <cellStyle name="40% - Accent2 4 3 6 2" xfId="10188"/>
    <cellStyle name="40% - Accent2 4 3 7" xfId="5922"/>
    <cellStyle name="40% - Accent2 4 4" xfId="554"/>
    <cellStyle name="40% - Accent2 4 4 2" xfId="1645"/>
    <cellStyle name="40% - Accent2 4 4 2 2" xfId="6990"/>
    <cellStyle name="40% - Accent2 4 4 3" xfId="2717"/>
    <cellStyle name="40% - Accent2 4 4 3 2" xfId="8056"/>
    <cellStyle name="40% - Accent2 4 4 4" xfId="3784"/>
    <cellStyle name="40% - Accent2 4 4 4 2" xfId="9123"/>
    <cellStyle name="40% - Accent2 4 4 5" xfId="4851"/>
    <cellStyle name="40% - Accent2 4 4 5 2" xfId="10190"/>
    <cellStyle name="40% - Accent2 4 4 6" xfId="5924"/>
    <cellStyle name="40% - Accent2 4 5" xfId="1638"/>
    <cellStyle name="40% - Accent2 4 5 2" xfId="6983"/>
    <cellStyle name="40% - Accent2 4 6" xfId="2710"/>
    <cellStyle name="40% - Accent2 4 6 2" xfId="8049"/>
    <cellStyle name="40% - Accent2 4 7" xfId="3777"/>
    <cellStyle name="40% - Accent2 4 7 2" xfId="9116"/>
    <cellStyle name="40% - Accent2 4 8" xfId="4844"/>
    <cellStyle name="40% - Accent2 4 8 2" xfId="10183"/>
    <cellStyle name="40% - Accent2 4 9" xfId="5917"/>
    <cellStyle name="40% - Accent2 5" xfId="555"/>
    <cellStyle name="40% - Accent2 5 2" xfId="556"/>
    <cellStyle name="40% - Accent2 5 2 2" xfId="557"/>
    <cellStyle name="40% - Accent2 5 2 2 2" xfId="1648"/>
    <cellStyle name="40% - Accent2 5 2 2 2 2" xfId="6993"/>
    <cellStyle name="40% - Accent2 5 2 2 3" xfId="2720"/>
    <cellStyle name="40% - Accent2 5 2 2 3 2" xfId="8059"/>
    <cellStyle name="40% - Accent2 5 2 2 4" xfId="3787"/>
    <cellStyle name="40% - Accent2 5 2 2 4 2" xfId="9126"/>
    <cellStyle name="40% - Accent2 5 2 2 5" xfId="4854"/>
    <cellStyle name="40% - Accent2 5 2 2 5 2" xfId="10193"/>
    <cellStyle name="40% - Accent2 5 2 2 6" xfId="5927"/>
    <cellStyle name="40% - Accent2 5 2 3" xfId="1647"/>
    <cellStyle name="40% - Accent2 5 2 3 2" xfId="6992"/>
    <cellStyle name="40% - Accent2 5 2 4" xfId="2719"/>
    <cellStyle name="40% - Accent2 5 2 4 2" xfId="8058"/>
    <cellStyle name="40% - Accent2 5 2 5" xfId="3786"/>
    <cellStyle name="40% - Accent2 5 2 5 2" xfId="9125"/>
    <cellStyle name="40% - Accent2 5 2 6" xfId="4853"/>
    <cellStyle name="40% - Accent2 5 2 6 2" xfId="10192"/>
    <cellStyle name="40% - Accent2 5 2 7" xfId="5926"/>
    <cellStyle name="40% - Accent2 5 3" xfId="558"/>
    <cellStyle name="40% - Accent2 5 3 2" xfId="1649"/>
    <cellStyle name="40% - Accent2 5 3 2 2" xfId="6994"/>
    <cellStyle name="40% - Accent2 5 3 3" xfId="2721"/>
    <cellStyle name="40% - Accent2 5 3 3 2" xfId="8060"/>
    <cellStyle name="40% - Accent2 5 3 4" xfId="3788"/>
    <cellStyle name="40% - Accent2 5 3 4 2" xfId="9127"/>
    <cellStyle name="40% - Accent2 5 3 5" xfId="4855"/>
    <cellStyle name="40% - Accent2 5 3 5 2" xfId="10194"/>
    <cellStyle name="40% - Accent2 5 3 6" xfId="5928"/>
    <cellStyle name="40% - Accent2 5 4" xfId="1646"/>
    <cellStyle name="40% - Accent2 5 4 2" xfId="6991"/>
    <cellStyle name="40% - Accent2 5 5" xfId="2718"/>
    <cellStyle name="40% - Accent2 5 5 2" xfId="8057"/>
    <cellStyle name="40% - Accent2 5 6" xfId="3785"/>
    <cellStyle name="40% - Accent2 5 6 2" xfId="9124"/>
    <cellStyle name="40% - Accent2 5 7" xfId="4852"/>
    <cellStyle name="40% - Accent2 5 7 2" xfId="10191"/>
    <cellStyle name="40% - Accent2 5 8" xfId="5925"/>
    <cellStyle name="40% - Accent2 6" xfId="559"/>
    <cellStyle name="40% - Accent2 6 2" xfId="560"/>
    <cellStyle name="40% - Accent2 6 2 2" xfId="1651"/>
    <cellStyle name="40% - Accent2 6 2 2 2" xfId="6996"/>
    <cellStyle name="40% - Accent2 6 2 3" xfId="2723"/>
    <cellStyle name="40% - Accent2 6 2 3 2" xfId="8062"/>
    <cellStyle name="40% - Accent2 6 2 4" xfId="3790"/>
    <cellStyle name="40% - Accent2 6 2 4 2" xfId="9129"/>
    <cellStyle name="40% - Accent2 6 2 5" xfId="4857"/>
    <cellStyle name="40% - Accent2 6 2 5 2" xfId="10196"/>
    <cellStyle name="40% - Accent2 6 2 6" xfId="5930"/>
    <cellStyle name="40% - Accent2 6 3" xfId="1650"/>
    <cellStyle name="40% - Accent2 6 3 2" xfId="6995"/>
    <cellStyle name="40% - Accent2 6 4" xfId="2722"/>
    <cellStyle name="40% - Accent2 6 4 2" xfId="8061"/>
    <cellStyle name="40% - Accent2 6 5" xfId="3789"/>
    <cellStyle name="40% - Accent2 6 5 2" xfId="9128"/>
    <cellStyle name="40% - Accent2 6 6" xfId="4856"/>
    <cellStyle name="40% - Accent2 6 6 2" xfId="10195"/>
    <cellStyle name="40% - Accent2 6 7" xfId="5929"/>
    <cellStyle name="40% - Accent2 7" xfId="561"/>
    <cellStyle name="40% - Accent2 7 2" xfId="1652"/>
    <cellStyle name="40% - Accent2 7 2 2" xfId="6997"/>
    <cellStyle name="40% - Accent2 7 3" xfId="2724"/>
    <cellStyle name="40% - Accent2 7 3 2" xfId="8063"/>
    <cellStyle name="40% - Accent2 7 4" xfId="3791"/>
    <cellStyle name="40% - Accent2 7 4 2" xfId="9130"/>
    <cellStyle name="40% - Accent2 7 5" xfId="4858"/>
    <cellStyle name="40% - Accent2 7 5 2" xfId="10197"/>
    <cellStyle name="40% - Accent2 7 6" xfId="5931"/>
    <cellStyle name="40% - Accent2 8" xfId="1094"/>
    <cellStyle name="40% - Accent2 8 2" xfId="2175"/>
    <cellStyle name="40% - Accent2 8 2 2" xfId="7517"/>
    <cellStyle name="40% - Accent2 8 3" xfId="3244"/>
    <cellStyle name="40% - Accent2 8 3 2" xfId="8583"/>
    <cellStyle name="40% - Accent2 8 4" xfId="4311"/>
    <cellStyle name="40% - Accent2 8 4 2" xfId="9650"/>
    <cellStyle name="40% - Accent2 8 5" xfId="5378"/>
    <cellStyle name="40% - Accent2 8 5 2" xfId="10717"/>
    <cellStyle name="40% - Accent2 8 6" xfId="6451"/>
    <cellStyle name="40% - Accent2 9" xfId="1115"/>
    <cellStyle name="40% - Accent2 9 2" xfId="2193"/>
    <cellStyle name="40% - Accent2 9 2 2" xfId="7532"/>
    <cellStyle name="40% - Accent2 9 3" xfId="3259"/>
    <cellStyle name="40% - Accent2 9 3 2" xfId="8598"/>
    <cellStyle name="40% - Accent2 9 4" xfId="4326"/>
    <cellStyle name="40% - Accent2 9 4 2" xfId="9665"/>
    <cellStyle name="40% - Accent2 9 5" xfId="5393"/>
    <cellStyle name="40% - Accent2 9 5 2" xfId="10732"/>
    <cellStyle name="40% - Accent2 9 6" xfId="6466"/>
    <cellStyle name="40% - Accent3" xfId="27" builtinId="39" customBuiltin="1"/>
    <cellStyle name="40% - Accent3 10" xfId="1134"/>
    <cellStyle name="40% - Accent3 10 2" xfId="6485"/>
    <cellStyle name="40% - Accent3 11" xfId="2212"/>
    <cellStyle name="40% - Accent3 11 2" xfId="7551"/>
    <cellStyle name="40% - Accent3 12" xfId="3279"/>
    <cellStyle name="40% - Accent3 12 2" xfId="8618"/>
    <cellStyle name="40% - Accent3 13" xfId="4346"/>
    <cellStyle name="40% - Accent3 13 2" xfId="9685"/>
    <cellStyle name="40% - Accent3 14" xfId="5414"/>
    <cellStyle name="40% - Accent3 2" xfId="562"/>
    <cellStyle name="40% - Accent3 2 10" xfId="4859"/>
    <cellStyle name="40% - Accent3 2 10 2" xfId="10198"/>
    <cellStyle name="40% - Accent3 2 11" xfId="5932"/>
    <cellStyle name="40% - Accent3 2 2" xfId="563"/>
    <cellStyle name="40% - Accent3 2 2 10" xfId="5933"/>
    <cellStyle name="40% - Accent3 2 2 2" xfId="564"/>
    <cellStyle name="40% - Accent3 2 2 2 2" xfId="565"/>
    <cellStyle name="40% - Accent3 2 2 2 2 2" xfId="566"/>
    <cellStyle name="40% - Accent3 2 2 2 2 2 2" xfId="567"/>
    <cellStyle name="40% - Accent3 2 2 2 2 2 2 2" xfId="1658"/>
    <cellStyle name="40% - Accent3 2 2 2 2 2 2 2 2" xfId="7003"/>
    <cellStyle name="40% - Accent3 2 2 2 2 2 2 3" xfId="2730"/>
    <cellStyle name="40% - Accent3 2 2 2 2 2 2 3 2" xfId="8069"/>
    <cellStyle name="40% - Accent3 2 2 2 2 2 2 4" xfId="3797"/>
    <cellStyle name="40% - Accent3 2 2 2 2 2 2 4 2" xfId="9136"/>
    <cellStyle name="40% - Accent3 2 2 2 2 2 2 5" xfId="4864"/>
    <cellStyle name="40% - Accent3 2 2 2 2 2 2 5 2" xfId="10203"/>
    <cellStyle name="40% - Accent3 2 2 2 2 2 2 6" xfId="5937"/>
    <cellStyle name="40% - Accent3 2 2 2 2 2 3" xfId="1657"/>
    <cellStyle name="40% - Accent3 2 2 2 2 2 3 2" xfId="7002"/>
    <cellStyle name="40% - Accent3 2 2 2 2 2 4" xfId="2729"/>
    <cellStyle name="40% - Accent3 2 2 2 2 2 4 2" xfId="8068"/>
    <cellStyle name="40% - Accent3 2 2 2 2 2 5" xfId="3796"/>
    <cellStyle name="40% - Accent3 2 2 2 2 2 5 2" xfId="9135"/>
    <cellStyle name="40% - Accent3 2 2 2 2 2 6" xfId="4863"/>
    <cellStyle name="40% - Accent3 2 2 2 2 2 6 2" xfId="10202"/>
    <cellStyle name="40% - Accent3 2 2 2 2 2 7" xfId="5936"/>
    <cellStyle name="40% - Accent3 2 2 2 2 3" xfId="568"/>
    <cellStyle name="40% - Accent3 2 2 2 2 3 2" xfId="1659"/>
    <cellStyle name="40% - Accent3 2 2 2 2 3 2 2" xfId="7004"/>
    <cellStyle name="40% - Accent3 2 2 2 2 3 3" xfId="2731"/>
    <cellStyle name="40% - Accent3 2 2 2 2 3 3 2" xfId="8070"/>
    <cellStyle name="40% - Accent3 2 2 2 2 3 4" xfId="3798"/>
    <cellStyle name="40% - Accent3 2 2 2 2 3 4 2" xfId="9137"/>
    <cellStyle name="40% - Accent3 2 2 2 2 3 5" xfId="4865"/>
    <cellStyle name="40% - Accent3 2 2 2 2 3 5 2" xfId="10204"/>
    <cellStyle name="40% - Accent3 2 2 2 2 3 6" xfId="5938"/>
    <cellStyle name="40% - Accent3 2 2 2 2 4" xfId="1656"/>
    <cellStyle name="40% - Accent3 2 2 2 2 4 2" xfId="7001"/>
    <cellStyle name="40% - Accent3 2 2 2 2 5" xfId="2728"/>
    <cellStyle name="40% - Accent3 2 2 2 2 5 2" xfId="8067"/>
    <cellStyle name="40% - Accent3 2 2 2 2 6" xfId="3795"/>
    <cellStyle name="40% - Accent3 2 2 2 2 6 2" xfId="9134"/>
    <cellStyle name="40% - Accent3 2 2 2 2 7" xfId="4862"/>
    <cellStyle name="40% - Accent3 2 2 2 2 7 2" xfId="10201"/>
    <cellStyle name="40% - Accent3 2 2 2 2 8" xfId="5935"/>
    <cellStyle name="40% - Accent3 2 2 2 3" xfId="569"/>
    <cellStyle name="40% - Accent3 2 2 2 3 2" xfId="570"/>
    <cellStyle name="40% - Accent3 2 2 2 3 2 2" xfId="1661"/>
    <cellStyle name="40% - Accent3 2 2 2 3 2 2 2" xfId="7006"/>
    <cellStyle name="40% - Accent3 2 2 2 3 2 3" xfId="2733"/>
    <cellStyle name="40% - Accent3 2 2 2 3 2 3 2" xfId="8072"/>
    <cellStyle name="40% - Accent3 2 2 2 3 2 4" xfId="3800"/>
    <cellStyle name="40% - Accent3 2 2 2 3 2 4 2" xfId="9139"/>
    <cellStyle name="40% - Accent3 2 2 2 3 2 5" xfId="4867"/>
    <cellStyle name="40% - Accent3 2 2 2 3 2 5 2" xfId="10206"/>
    <cellStyle name="40% - Accent3 2 2 2 3 2 6" xfId="5940"/>
    <cellStyle name="40% - Accent3 2 2 2 3 3" xfId="1660"/>
    <cellStyle name="40% - Accent3 2 2 2 3 3 2" xfId="7005"/>
    <cellStyle name="40% - Accent3 2 2 2 3 4" xfId="2732"/>
    <cellStyle name="40% - Accent3 2 2 2 3 4 2" xfId="8071"/>
    <cellStyle name="40% - Accent3 2 2 2 3 5" xfId="3799"/>
    <cellStyle name="40% - Accent3 2 2 2 3 5 2" xfId="9138"/>
    <cellStyle name="40% - Accent3 2 2 2 3 6" xfId="4866"/>
    <cellStyle name="40% - Accent3 2 2 2 3 6 2" xfId="10205"/>
    <cellStyle name="40% - Accent3 2 2 2 3 7" xfId="5939"/>
    <cellStyle name="40% - Accent3 2 2 2 4" xfId="571"/>
    <cellStyle name="40% - Accent3 2 2 2 4 2" xfId="1662"/>
    <cellStyle name="40% - Accent3 2 2 2 4 2 2" xfId="7007"/>
    <cellStyle name="40% - Accent3 2 2 2 4 3" xfId="2734"/>
    <cellStyle name="40% - Accent3 2 2 2 4 3 2" xfId="8073"/>
    <cellStyle name="40% - Accent3 2 2 2 4 4" xfId="3801"/>
    <cellStyle name="40% - Accent3 2 2 2 4 4 2" xfId="9140"/>
    <cellStyle name="40% - Accent3 2 2 2 4 5" xfId="4868"/>
    <cellStyle name="40% - Accent3 2 2 2 4 5 2" xfId="10207"/>
    <cellStyle name="40% - Accent3 2 2 2 4 6" xfId="5941"/>
    <cellStyle name="40% - Accent3 2 2 2 5" xfId="1655"/>
    <cellStyle name="40% - Accent3 2 2 2 5 2" xfId="7000"/>
    <cellStyle name="40% - Accent3 2 2 2 6" xfId="2727"/>
    <cellStyle name="40% - Accent3 2 2 2 6 2" xfId="8066"/>
    <cellStyle name="40% - Accent3 2 2 2 7" xfId="3794"/>
    <cellStyle name="40% - Accent3 2 2 2 7 2" xfId="9133"/>
    <cellStyle name="40% - Accent3 2 2 2 8" xfId="4861"/>
    <cellStyle name="40% - Accent3 2 2 2 8 2" xfId="10200"/>
    <cellStyle name="40% - Accent3 2 2 2 9" xfId="5934"/>
    <cellStyle name="40% - Accent3 2 2 3" xfId="572"/>
    <cellStyle name="40% - Accent3 2 2 3 2" xfId="573"/>
    <cellStyle name="40% - Accent3 2 2 3 2 2" xfId="574"/>
    <cellStyle name="40% - Accent3 2 2 3 2 2 2" xfId="1665"/>
    <cellStyle name="40% - Accent3 2 2 3 2 2 2 2" xfId="7010"/>
    <cellStyle name="40% - Accent3 2 2 3 2 2 3" xfId="2737"/>
    <cellStyle name="40% - Accent3 2 2 3 2 2 3 2" xfId="8076"/>
    <cellStyle name="40% - Accent3 2 2 3 2 2 4" xfId="3804"/>
    <cellStyle name="40% - Accent3 2 2 3 2 2 4 2" xfId="9143"/>
    <cellStyle name="40% - Accent3 2 2 3 2 2 5" xfId="4871"/>
    <cellStyle name="40% - Accent3 2 2 3 2 2 5 2" xfId="10210"/>
    <cellStyle name="40% - Accent3 2 2 3 2 2 6" xfId="5944"/>
    <cellStyle name="40% - Accent3 2 2 3 2 3" xfId="1664"/>
    <cellStyle name="40% - Accent3 2 2 3 2 3 2" xfId="7009"/>
    <cellStyle name="40% - Accent3 2 2 3 2 4" xfId="2736"/>
    <cellStyle name="40% - Accent3 2 2 3 2 4 2" xfId="8075"/>
    <cellStyle name="40% - Accent3 2 2 3 2 5" xfId="3803"/>
    <cellStyle name="40% - Accent3 2 2 3 2 5 2" xfId="9142"/>
    <cellStyle name="40% - Accent3 2 2 3 2 6" xfId="4870"/>
    <cellStyle name="40% - Accent3 2 2 3 2 6 2" xfId="10209"/>
    <cellStyle name="40% - Accent3 2 2 3 2 7" xfId="5943"/>
    <cellStyle name="40% - Accent3 2 2 3 3" xfId="575"/>
    <cellStyle name="40% - Accent3 2 2 3 3 2" xfId="1666"/>
    <cellStyle name="40% - Accent3 2 2 3 3 2 2" xfId="7011"/>
    <cellStyle name="40% - Accent3 2 2 3 3 3" xfId="2738"/>
    <cellStyle name="40% - Accent3 2 2 3 3 3 2" xfId="8077"/>
    <cellStyle name="40% - Accent3 2 2 3 3 4" xfId="3805"/>
    <cellStyle name="40% - Accent3 2 2 3 3 4 2" xfId="9144"/>
    <cellStyle name="40% - Accent3 2 2 3 3 5" xfId="4872"/>
    <cellStyle name="40% - Accent3 2 2 3 3 5 2" xfId="10211"/>
    <cellStyle name="40% - Accent3 2 2 3 3 6" xfId="5945"/>
    <cellStyle name="40% - Accent3 2 2 3 4" xfId="1663"/>
    <cellStyle name="40% - Accent3 2 2 3 4 2" xfId="7008"/>
    <cellStyle name="40% - Accent3 2 2 3 5" xfId="2735"/>
    <cellStyle name="40% - Accent3 2 2 3 5 2" xfId="8074"/>
    <cellStyle name="40% - Accent3 2 2 3 6" xfId="3802"/>
    <cellStyle name="40% - Accent3 2 2 3 6 2" xfId="9141"/>
    <cellStyle name="40% - Accent3 2 2 3 7" xfId="4869"/>
    <cellStyle name="40% - Accent3 2 2 3 7 2" xfId="10208"/>
    <cellStyle name="40% - Accent3 2 2 3 8" xfId="5942"/>
    <cellStyle name="40% - Accent3 2 2 4" xfId="576"/>
    <cellStyle name="40% - Accent3 2 2 4 2" xfId="577"/>
    <cellStyle name="40% - Accent3 2 2 4 2 2" xfId="1668"/>
    <cellStyle name="40% - Accent3 2 2 4 2 2 2" xfId="7013"/>
    <cellStyle name="40% - Accent3 2 2 4 2 3" xfId="2740"/>
    <cellStyle name="40% - Accent3 2 2 4 2 3 2" xfId="8079"/>
    <cellStyle name="40% - Accent3 2 2 4 2 4" xfId="3807"/>
    <cellStyle name="40% - Accent3 2 2 4 2 4 2" xfId="9146"/>
    <cellStyle name="40% - Accent3 2 2 4 2 5" xfId="4874"/>
    <cellStyle name="40% - Accent3 2 2 4 2 5 2" xfId="10213"/>
    <cellStyle name="40% - Accent3 2 2 4 2 6" xfId="5947"/>
    <cellStyle name="40% - Accent3 2 2 4 3" xfId="1667"/>
    <cellStyle name="40% - Accent3 2 2 4 3 2" xfId="7012"/>
    <cellStyle name="40% - Accent3 2 2 4 4" xfId="2739"/>
    <cellStyle name="40% - Accent3 2 2 4 4 2" xfId="8078"/>
    <cellStyle name="40% - Accent3 2 2 4 5" xfId="3806"/>
    <cellStyle name="40% - Accent3 2 2 4 5 2" xfId="9145"/>
    <cellStyle name="40% - Accent3 2 2 4 6" xfId="4873"/>
    <cellStyle name="40% - Accent3 2 2 4 6 2" xfId="10212"/>
    <cellStyle name="40% - Accent3 2 2 4 7" xfId="5946"/>
    <cellStyle name="40% - Accent3 2 2 5" xfId="578"/>
    <cellStyle name="40% - Accent3 2 2 5 2" xfId="1669"/>
    <cellStyle name="40% - Accent3 2 2 5 2 2" xfId="7014"/>
    <cellStyle name="40% - Accent3 2 2 5 3" xfId="2741"/>
    <cellStyle name="40% - Accent3 2 2 5 3 2" xfId="8080"/>
    <cellStyle name="40% - Accent3 2 2 5 4" xfId="3808"/>
    <cellStyle name="40% - Accent3 2 2 5 4 2" xfId="9147"/>
    <cellStyle name="40% - Accent3 2 2 5 5" xfId="4875"/>
    <cellStyle name="40% - Accent3 2 2 5 5 2" xfId="10214"/>
    <cellStyle name="40% - Accent3 2 2 5 6" xfId="5948"/>
    <cellStyle name="40% - Accent3 2 2 6" xfId="1654"/>
    <cellStyle name="40% - Accent3 2 2 6 2" xfId="6999"/>
    <cellStyle name="40% - Accent3 2 2 7" xfId="2726"/>
    <cellStyle name="40% - Accent3 2 2 7 2" xfId="8065"/>
    <cellStyle name="40% - Accent3 2 2 8" xfId="3793"/>
    <cellStyle name="40% - Accent3 2 2 8 2" xfId="9132"/>
    <cellStyle name="40% - Accent3 2 2 9" xfId="4860"/>
    <cellStyle name="40% - Accent3 2 2 9 2" xfId="10199"/>
    <cellStyle name="40% - Accent3 2 3" xfId="579"/>
    <cellStyle name="40% - Accent3 2 3 2" xfId="580"/>
    <cellStyle name="40% - Accent3 2 3 2 2" xfId="581"/>
    <cellStyle name="40% - Accent3 2 3 2 2 2" xfId="582"/>
    <cellStyle name="40% - Accent3 2 3 2 2 2 2" xfId="1673"/>
    <cellStyle name="40% - Accent3 2 3 2 2 2 2 2" xfId="7018"/>
    <cellStyle name="40% - Accent3 2 3 2 2 2 3" xfId="2745"/>
    <cellStyle name="40% - Accent3 2 3 2 2 2 3 2" xfId="8084"/>
    <cellStyle name="40% - Accent3 2 3 2 2 2 4" xfId="3812"/>
    <cellStyle name="40% - Accent3 2 3 2 2 2 4 2" xfId="9151"/>
    <cellStyle name="40% - Accent3 2 3 2 2 2 5" xfId="4879"/>
    <cellStyle name="40% - Accent3 2 3 2 2 2 5 2" xfId="10218"/>
    <cellStyle name="40% - Accent3 2 3 2 2 2 6" xfId="5952"/>
    <cellStyle name="40% - Accent3 2 3 2 2 3" xfId="1672"/>
    <cellStyle name="40% - Accent3 2 3 2 2 3 2" xfId="7017"/>
    <cellStyle name="40% - Accent3 2 3 2 2 4" xfId="2744"/>
    <cellStyle name="40% - Accent3 2 3 2 2 4 2" xfId="8083"/>
    <cellStyle name="40% - Accent3 2 3 2 2 5" xfId="3811"/>
    <cellStyle name="40% - Accent3 2 3 2 2 5 2" xfId="9150"/>
    <cellStyle name="40% - Accent3 2 3 2 2 6" xfId="4878"/>
    <cellStyle name="40% - Accent3 2 3 2 2 6 2" xfId="10217"/>
    <cellStyle name="40% - Accent3 2 3 2 2 7" xfId="5951"/>
    <cellStyle name="40% - Accent3 2 3 2 3" xfId="583"/>
    <cellStyle name="40% - Accent3 2 3 2 3 2" xfId="1674"/>
    <cellStyle name="40% - Accent3 2 3 2 3 2 2" xfId="7019"/>
    <cellStyle name="40% - Accent3 2 3 2 3 3" xfId="2746"/>
    <cellStyle name="40% - Accent3 2 3 2 3 3 2" xfId="8085"/>
    <cellStyle name="40% - Accent3 2 3 2 3 4" xfId="3813"/>
    <cellStyle name="40% - Accent3 2 3 2 3 4 2" xfId="9152"/>
    <cellStyle name="40% - Accent3 2 3 2 3 5" xfId="4880"/>
    <cellStyle name="40% - Accent3 2 3 2 3 5 2" xfId="10219"/>
    <cellStyle name="40% - Accent3 2 3 2 3 6" xfId="5953"/>
    <cellStyle name="40% - Accent3 2 3 2 4" xfId="1671"/>
    <cellStyle name="40% - Accent3 2 3 2 4 2" xfId="7016"/>
    <cellStyle name="40% - Accent3 2 3 2 5" xfId="2743"/>
    <cellStyle name="40% - Accent3 2 3 2 5 2" xfId="8082"/>
    <cellStyle name="40% - Accent3 2 3 2 6" xfId="3810"/>
    <cellStyle name="40% - Accent3 2 3 2 6 2" xfId="9149"/>
    <cellStyle name="40% - Accent3 2 3 2 7" xfId="4877"/>
    <cellStyle name="40% - Accent3 2 3 2 7 2" xfId="10216"/>
    <cellStyle name="40% - Accent3 2 3 2 8" xfId="5950"/>
    <cellStyle name="40% - Accent3 2 3 3" xfId="584"/>
    <cellStyle name="40% - Accent3 2 3 3 2" xfId="585"/>
    <cellStyle name="40% - Accent3 2 3 3 2 2" xfId="1676"/>
    <cellStyle name="40% - Accent3 2 3 3 2 2 2" xfId="7021"/>
    <cellStyle name="40% - Accent3 2 3 3 2 3" xfId="2748"/>
    <cellStyle name="40% - Accent3 2 3 3 2 3 2" xfId="8087"/>
    <cellStyle name="40% - Accent3 2 3 3 2 4" xfId="3815"/>
    <cellStyle name="40% - Accent3 2 3 3 2 4 2" xfId="9154"/>
    <cellStyle name="40% - Accent3 2 3 3 2 5" xfId="4882"/>
    <cellStyle name="40% - Accent3 2 3 3 2 5 2" xfId="10221"/>
    <cellStyle name="40% - Accent3 2 3 3 2 6" xfId="5955"/>
    <cellStyle name="40% - Accent3 2 3 3 3" xfId="1675"/>
    <cellStyle name="40% - Accent3 2 3 3 3 2" xfId="7020"/>
    <cellStyle name="40% - Accent3 2 3 3 4" xfId="2747"/>
    <cellStyle name="40% - Accent3 2 3 3 4 2" xfId="8086"/>
    <cellStyle name="40% - Accent3 2 3 3 5" xfId="3814"/>
    <cellStyle name="40% - Accent3 2 3 3 5 2" xfId="9153"/>
    <cellStyle name="40% - Accent3 2 3 3 6" xfId="4881"/>
    <cellStyle name="40% - Accent3 2 3 3 6 2" xfId="10220"/>
    <cellStyle name="40% - Accent3 2 3 3 7" xfId="5954"/>
    <cellStyle name="40% - Accent3 2 3 4" xfId="586"/>
    <cellStyle name="40% - Accent3 2 3 4 2" xfId="1677"/>
    <cellStyle name="40% - Accent3 2 3 4 2 2" xfId="7022"/>
    <cellStyle name="40% - Accent3 2 3 4 3" xfId="2749"/>
    <cellStyle name="40% - Accent3 2 3 4 3 2" xfId="8088"/>
    <cellStyle name="40% - Accent3 2 3 4 4" xfId="3816"/>
    <cellStyle name="40% - Accent3 2 3 4 4 2" xfId="9155"/>
    <cellStyle name="40% - Accent3 2 3 4 5" xfId="4883"/>
    <cellStyle name="40% - Accent3 2 3 4 5 2" xfId="10222"/>
    <cellStyle name="40% - Accent3 2 3 4 6" xfId="5956"/>
    <cellStyle name="40% - Accent3 2 3 5" xfId="1670"/>
    <cellStyle name="40% - Accent3 2 3 5 2" xfId="7015"/>
    <cellStyle name="40% - Accent3 2 3 6" xfId="2742"/>
    <cellStyle name="40% - Accent3 2 3 6 2" xfId="8081"/>
    <cellStyle name="40% - Accent3 2 3 7" xfId="3809"/>
    <cellStyle name="40% - Accent3 2 3 7 2" xfId="9148"/>
    <cellStyle name="40% - Accent3 2 3 8" xfId="4876"/>
    <cellStyle name="40% - Accent3 2 3 8 2" xfId="10215"/>
    <cellStyle name="40% - Accent3 2 3 9" xfId="5949"/>
    <cellStyle name="40% - Accent3 2 4" xfId="587"/>
    <cellStyle name="40% - Accent3 2 4 2" xfId="588"/>
    <cellStyle name="40% - Accent3 2 4 2 2" xfId="589"/>
    <cellStyle name="40% - Accent3 2 4 2 2 2" xfId="1680"/>
    <cellStyle name="40% - Accent3 2 4 2 2 2 2" xfId="7025"/>
    <cellStyle name="40% - Accent3 2 4 2 2 3" xfId="2752"/>
    <cellStyle name="40% - Accent3 2 4 2 2 3 2" xfId="8091"/>
    <cellStyle name="40% - Accent3 2 4 2 2 4" xfId="3819"/>
    <cellStyle name="40% - Accent3 2 4 2 2 4 2" xfId="9158"/>
    <cellStyle name="40% - Accent3 2 4 2 2 5" xfId="4886"/>
    <cellStyle name="40% - Accent3 2 4 2 2 5 2" xfId="10225"/>
    <cellStyle name="40% - Accent3 2 4 2 2 6" xfId="5959"/>
    <cellStyle name="40% - Accent3 2 4 2 3" xfId="1679"/>
    <cellStyle name="40% - Accent3 2 4 2 3 2" xfId="7024"/>
    <cellStyle name="40% - Accent3 2 4 2 4" xfId="2751"/>
    <cellStyle name="40% - Accent3 2 4 2 4 2" xfId="8090"/>
    <cellStyle name="40% - Accent3 2 4 2 5" xfId="3818"/>
    <cellStyle name="40% - Accent3 2 4 2 5 2" xfId="9157"/>
    <cellStyle name="40% - Accent3 2 4 2 6" xfId="4885"/>
    <cellStyle name="40% - Accent3 2 4 2 6 2" xfId="10224"/>
    <cellStyle name="40% - Accent3 2 4 2 7" xfId="5958"/>
    <cellStyle name="40% - Accent3 2 4 3" xfId="590"/>
    <cellStyle name="40% - Accent3 2 4 3 2" xfId="1681"/>
    <cellStyle name="40% - Accent3 2 4 3 2 2" xfId="7026"/>
    <cellStyle name="40% - Accent3 2 4 3 3" xfId="2753"/>
    <cellStyle name="40% - Accent3 2 4 3 3 2" xfId="8092"/>
    <cellStyle name="40% - Accent3 2 4 3 4" xfId="3820"/>
    <cellStyle name="40% - Accent3 2 4 3 4 2" xfId="9159"/>
    <cellStyle name="40% - Accent3 2 4 3 5" xfId="4887"/>
    <cellStyle name="40% - Accent3 2 4 3 5 2" xfId="10226"/>
    <cellStyle name="40% - Accent3 2 4 3 6" xfId="5960"/>
    <cellStyle name="40% - Accent3 2 4 4" xfId="1678"/>
    <cellStyle name="40% - Accent3 2 4 4 2" xfId="7023"/>
    <cellStyle name="40% - Accent3 2 4 5" xfId="2750"/>
    <cellStyle name="40% - Accent3 2 4 5 2" xfId="8089"/>
    <cellStyle name="40% - Accent3 2 4 6" xfId="3817"/>
    <cellStyle name="40% - Accent3 2 4 6 2" xfId="9156"/>
    <cellStyle name="40% - Accent3 2 4 7" xfId="4884"/>
    <cellStyle name="40% - Accent3 2 4 7 2" xfId="10223"/>
    <cellStyle name="40% - Accent3 2 4 8" xfId="5957"/>
    <cellStyle name="40% - Accent3 2 5" xfId="591"/>
    <cellStyle name="40% - Accent3 2 5 2" xfId="592"/>
    <cellStyle name="40% - Accent3 2 5 2 2" xfId="1683"/>
    <cellStyle name="40% - Accent3 2 5 2 2 2" xfId="7028"/>
    <cellStyle name="40% - Accent3 2 5 2 3" xfId="2755"/>
    <cellStyle name="40% - Accent3 2 5 2 3 2" xfId="8094"/>
    <cellStyle name="40% - Accent3 2 5 2 4" xfId="3822"/>
    <cellStyle name="40% - Accent3 2 5 2 4 2" xfId="9161"/>
    <cellStyle name="40% - Accent3 2 5 2 5" xfId="4889"/>
    <cellStyle name="40% - Accent3 2 5 2 5 2" xfId="10228"/>
    <cellStyle name="40% - Accent3 2 5 2 6" xfId="5962"/>
    <cellStyle name="40% - Accent3 2 5 3" xfId="1682"/>
    <cellStyle name="40% - Accent3 2 5 3 2" xfId="7027"/>
    <cellStyle name="40% - Accent3 2 5 4" xfId="2754"/>
    <cellStyle name="40% - Accent3 2 5 4 2" xfId="8093"/>
    <cellStyle name="40% - Accent3 2 5 5" xfId="3821"/>
    <cellStyle name="40% - Accent3 2 5 5 2" xfId="9160"/>
    <cellStyle name="40% - Accent3 2 5 6" xfId="4888"/>
    <cellStyle name="40% - Accent3 2 5 6 2" xfId="10227"/>
    <cellStyle name="40% - Accent3 2 5 7" xfId="5961"/>
    <cellStyle name="40% - Accent3 2 6" xfId="593"/>
    <cellStyle name="40% - Accent3 2 6 2" xfId="1684"/>
    <cellStyle name="40% - Accent3 2 6 2 2" xfId="7029"/>
    <cellStyle name="40% - Accent3 2 6 3" xfId="2756"/>
    <cellStyle name="40% - Accent3 2 6 3 2" xfId="8095"/>
    <cellStyle name="40% - Accent3 2 6 4" xfId="3823"/>
    <cellStyle name="40% - Accent3 2 6 4 2" xfId="9162"/>
    <cellStyle name="40% - Accent3 2 6 5" xfId="4890"/>
    <cellStyle name="40% - Accent3 2 6 5 2" xfId="10229"/>
    <cellStyle name="40% - Accent3 2 6 6" xfId="5963"/>
    <cellStyle name="40% - Accent3 2 7" xfId="1653"/>
    <cellStyle name="40% - Accent3 2 7 2" xfId="6998"/>
    <cellStyle name="40% - Accent3 2 8" xfId="2725"/>
    <cellStyle name="40% - Accent3 2 8 2" xfId="8064"/>
    <cellStyle name="40% - Accent3 2 9" xfId="3792"/>
    <cellStyle name="40% - Accent3 2 9 2" xfId="9131"/>
    <cellStyle name="40% - Accent3 3" xfId="594"/>
    <cellStyle name="40% - Accent3 3 10" xfId="5964"/>
    <cellStyle name="40% - Accent3 3 2" xfId="595"/>
    <cellStyle name="40% - Accent3 3 2 2" xfId="596"/>
    <cellStyle name="40% - Accent3 3 2 2 2" xfId="597"/>
    <cellStyle name="40% - Accent3 3 2 2 2 2" xfId="598"/>
    <cellStyle name="40% - Accent3 3 2 2 2 2 2" xfId="1689"/>
    <cellStyle name="40% - Accent3 3 2 2 2 2 2 2" xfId="7034"/>
    <cellStyle name="40% - Accent3 3 2 2 2 2 3" xfId="2761"/>
    <cellStyle name="40% - Accent3 3 2 2 2 2 3 2" xfId="8100"/>
    <cellStyle name="40% - Accent3 3 2 2 2 2 4" xfId="3828"/>
    <cellStyle name="40% - Accent3 3 2 2 2 2 4 2" xfId="9167"/>
    <cellStyle name="40% - Accent3 3 2 2 2 2 5" xfId="4895"/>
    <cellStyle name="40% - Accent3 3 2 2 2 2 5 2" xfId="10234"/>
    <cellStyle name="40% - Accent3 3 2 2 2 2 6" xfId="5968"/>
    <cellStyle name="40% - Accent3 3 2 2 2 3" xfId="1688"/>
    <cellStyle name="40% - Accent3 3 2 2 2 3 2" xfId="7033"/>
    <cellStyle name="40% - Accent3 3 2 2 2 4" xfId="2760"/>
    <cellStyle name="40% - Accent3 3 2 2 2 4 2" xfId="8099"/>
    <cellStyle name="40% - Accent3 3 2 2 2 5" xfId="3827"/>
    <cellStyle name="40% - Accent3 3 2 2 2 5 2" xfId="9166"/>
    <cellStyle name="40% - Accent3 3 2 2 2 6" xfId="4894"/>
    <cellStyle name="40% - Accent3 3 2 2 2 6 2" xfId="10233"/>
    <cellStyle name="40% - Accent3 3 2 2 2 7" xfId="5967"/>
    <cellStyle name="40% - Accent3 3 2 2 3" xfId="599"/>
    <cellStyle name="40% - Accent3 3 2 2 3 2" xfId="1690"/>
    <cellStyle name="40% - Accent3 3 2 2 3 2 2" xfId="7035"/>
    <cellStyle name="40% - Accent3 3 2 2 3 3" xfId="2762"/>
    <cellStyle name="40% - Accent3 3 2 2 3 3 2" xfId="8101"/>
    <cellStyle name="40% - Accent3 3 2 2 3 4" xfId="3829"/>
    <cellStyle name="40% - Accent3 3 2 2 3 4 2" xfId="9168"/>
    <cellStyle name="40% - Accent3 3 2 2 3 5" xfId="4896"/>
    <cellStyle name="40% - Accent3 3 2 2 3 5 2" xfId="10235"/>
    <cellStyle name="40% - Accent3 3 2 2 3 6" xfId="5969"/>
    <cellStyle name="40% - Accent3 3 2 2 4" xfId="1687"/>
    <cellStyle name="40% - Accent3 3 2 2 4 2" xfId="7032"/>
    <cellStyle name="40% - Accent3 3 2 2 5" xfId="2759"/>
    <cellStyle name="40% - Accent3 3 2 2 5 2" xfId="8098"/>
    <cellStyle name="40% - Accent3 3 2 2 6" xfId="3826"/>
    <cellStyle name="40% - Accent3 3 2 2 6 2" xfId="9165"/>
    <cellStyle name="40% - Accent3 3 2 2 7" xfId="4893"/>
    <cellStyle name="40% - Accent3 3 2 2 7 2" xfId="10232"/>
    <cellStyle name="40% - Accent3 3 2 2 8" xfId="5966"/>
    <cellStyle name="40% - Accent3 3 2 3" xfId="600"/>
    <cellStyle name="40% - Accent3 3 2 3 2" xfId="601"/>
    <cellStyle name="40% - Accent3 3 2 3 2 2" xfId="1692"/>
    <cellStyle name="40% - Accent3 3 2 3 2 2 2" xfId="7037"/>
    <cellStyle name="40% - Accent3 3 2 3 2 3" xfId="2764"/>
    <cellStyle name="40% - Accent3 3 2 3 2 3 2" xfId="8103"/>
    <cellStyle name="40% - Accent3 3 2 3 2 4" xfId="3831"/>
    <cellStyle name="40% - Accent3 3 2 3 2 4 2" xfId="9170"/>
    <cellStyle name="40% - Accent3 3 2 3 2 5" xfId="4898"/>
    <cellStyle name="40% - Accent3 3 2 3 2 5 2" xfId="10237"/>
    <cellStyle name="40% - Accent3 3 2 3 2 6" xfId="5971"/>
    <cellStyle name="40% - Accent3 3 2 3 3" xfId="1691"/>
    <cellStyle name="40% - Accent3 3 2 3 3 2" xfId="7036"/>
    <cellStyle name="40% - Accent3 3 2 3 4" xfId="2763"/>
    <cellStyle name="40% - Accent3 3 2 3 4 2" xfId="8102"/>
    <cellStyle name="40% - Accent3 3 2 3 5" xfId="3830"/>
    <cellStyle name="40% - Accent3 3 2 3 5 2" xfId="9169"/>
    <cellStyle name="40% - Accent3 3 2 3 6" xfId="4897"/>
    <cellStyle name="40% - Accent3 3 2 3 6 2" xfId="10236"/>
    <cellStyle name="40% - Accent3 3 2 3 7" xfId="5970"/>
    <cellStyle name="40% - Accent3 3 2 4" xfId="602"/>
    <cellStyle name="40% - Accent3 3 2 4 2" xfId="1693"/>
    <cellStyle name="40% - Accent3 3 2 4 2 2" xfId="7038"/>
    <cellStyle name="40% - Accent3 3 2 4 3" xfId="2765"/>
    <cellStyle name="40% - Accent3 3 2 4 3 2" xfId="8104"/>
    <cellStyle name="40% - Accent3 3 2 4 4" xfId="3832"/>
    <cellStyle name="40% - Accent3 3 2 4 4 2" xfId="9171"/>
    <cellStyle name="40% - Accent3 3 2 4 5" xfId="4899"/>
    <cellStyle name="40% - Accent3 3 2 4 5 2" xfId="10238"/>
    <cellStyle name="40% - Accent3 3 2 4 6" xfId="5972"/>
    <cellStyle name="40% - Accent3 3 2 5" xfId="1686"/>
    <cellStyle name="40% - Accent3 3 2 5 2" xfId="7031"/>
    <cellStyle name="40% - Accent3 3 2 6" xfId="2758"/>
    <cellStyle name="40% - Accent3 3 2 6 2" xfId="8097"/>
    <cellStyle name="40% - Accent3 3 2 7" xfId="3825"/>
    <cellStyle name="40% - Accent3 3 2 7 2" xfId="9164"/>
    <cellStyle name="40% - Accent3 3 2 8" xfId="4892"/>
    <cellStyle name="40% - Accent3 3 2 8 2" xfId="10231"/>
    <cellStyle name="40% - Accent3 3 2 9" xfId="5965"/>
    <cellStyle name="40% - Accent3 3 3" xfId="603"/>
    <cellStyle name="40% - Accent3 3 3 2" xfId="604"/>
    <cellStyle name="40% - Accent3 3 3 2 2" xfId="605"/>
    <cellStyle name="40% - Accent3 3 3 2 2 2" xfId="1696"/>
    <cellStyle name="40% - Accent3 3 3 2 2 2 2" xfId="7041"/>
    <cellStyle name="40% - Accent3 3 3 2 2 3" xfId="2768"/>
    <cellStyle name="40% - Accent3 3 3 2 2 3 2" xfId="8107"/>
    <cellStyle name="40% - Accent3 3 3 2 2 4" xfId="3835"/>
    <cellStyle name="40% - Accent3 3 3 2 2 4 2" xfId="9174"/>
    <cellStyle name="40% - Accent3 3 3 2 2 5" xfId="4902"/>
    <cellStyle name="40% - Accent3 3 3 2 2 5 2" xfId="10241"/>
    <cellStyle name="40% - Accent3 3 3 2 2 6" xfId="5975"/>
    <cellStyle name="40% - Accent3 3 3 2 3" xfId="1695"/>
    <cellStyle name="40% - Accent3 3 3 2 3 2" xfId="7040"/>
    <cellStyle name="40% - Accent3 3 3 2 4" xfId="2767"/>
    <cellStyle name="40% - Accent3 3 3 2 4 2" xfId="8106"/>
    <cellStyle name="40% - Accent3 3 3 2 5" xfId="3834"/>
    <cellStyle name="40% - Accent3 3 3 2 5 2" xfId="9173"/>
    <cellStyle name="40% - Accent3 3 3 2 6" xfId="4901"/>
    <cellStyle name="40% - Accent3 3 3 2 6 2" xfId="10240"/>
    <cellStyle name="40% - Accent3 3 3 2 7" xfId="5974"/>
    <cellStyle name="40% - Accent3 3 3 3" xfId="606"/>
    <cellStyle name="40% - Accent3 3 3 3 2" xfId="1697"/>
    <cellStyle name="40% - Accent3 3 3 3 2 2" xfId="7042"/>
    <cellStyle name="40% - Accent3 3 3 3 3" xfId="2769"/>
    <cellStyle name="40% - Accent3 3 3 3 3 2" xfId="8108"/>
    <cellStyle name="40% - Accent3 3 3 3 4" xfId="3836"/>
    <cellStyle name="40% - Accent3 3 3 3 4 2" xfId="9175"/>
    <cellStyle name="40% - Accent3 3 3 3 5" xfId="4903"/>
    <cellStyle name="40% - Accent3 3 3 3 5 2" xfId="10242"/>
    <cellStyle name="40% - Accent3 3 3 3 6" xfId="5976"/>
    <cellStyle name="40% - Accent3 3 3 4" xfId="1694"/>
    <cellStyle name="40% - Accent3 3 3 4 2" xfId="7039"/>
    <cellStyle name="40% - Accent3 3 3 5" xfId="2766"/>
    <cellStyle name="40% - Accent3 3 3 5 2" xfId="8105"/>
    <cellStyle name="40% - Accent3 3 3 6" xfId="3833"/>
    <cellStyle name="40% - Accent3 3 3 6 2" xfId="9172"/>
    <cellStyle name="40% - Accent3 3 3 7" xfId="4900"/>
    <cellStyle name="40% - Accent3 3 3 7 2" xfId="10239"/>
    <cellStyle name="40% - Accent3 3 3 8" xfId="5973"/>
    <cellStyle name="40% - Accent3 3 4" xfId="607"/>
    <cellStyle name="40% - Accent3 3 4 2" xfId="608"/>
    <cellStyle name="40% - Accent3 3 4 2 2" xfId="1699"/>
    <cellStyle name="40% - Accent3 3 4 2 2 2" xfId="7044"/>
    <cellStyle name="40% - Accent3 3 4 2 3" xfId="2771"/>
    <cellStyle name="40% - Accent3 3 4 2 3 2" xfId="8110"/>
    <cellStyle name="40% - Accent3 3 4 2 4" xfId="3838"/>
    <cellStyle name="40% - Accent3 3 4 2 4 2" xfId="9177"/>
    <cellStyle name="40% - Accent3 3 4 2 5" xfId="4905"/>
    <cellStyle name="40% - Accent3 3 4 2 5 2" xfId="10244"/>
    <cellStyle name="40% - Accent3 3 4 2 6" xfId="5978"/>
    <cellStyle name="40% - Accent3 3 4 3" xfId="1698"/>
    <cellStyle name="40% - Accent3 3 4 3 2" xfId="7043"/>
    <cellStyle name="40% - Accent3 3 4 4" xfId="2770"/>
    <cellStyle name="40% - Accent3 3 4 4 2" xfId="8109"/>
    <cellStyle name="40% - Accent3 3 4 5" xfId="3837"/>
    <cellStyle name="40% - Accent3 3 4 5 2" xfId="9176"/>
    <cellStyle name="40% - Accent3 3 4 6" xfId="4904"/>
    <cellStyle name="40% - Accent3 3 4 6 2" xfId="10243"/>
    <cellStyle name="40% - Accent3 3 4 7" xfId="5977"/>
    <cellStyle name="40% - Accent3 3 5" xfId="609"/>
    <cellStyle name="40% - Accent3 3 5 2" xfId="1700"/>
    <cellStyle name="40% - Accent3 3 5 2 2" xfId="7045"/>
    <cellStyle name="40% - Accent3 3 5 3" xfId="2772"/>
    <cellStyle name="40% - Accent3 3 5 3 2" xfId="8111"/>
    <cellStyle name="40% - Accent3 3 5 4" xfId="3839"/>
    <cellStyle name="40% - Accent3 3 5 4 2" xfId="9178"/>
    <cellStyle name="40% - Accent3 3 5 5" xfId="4906"/>
    <cellStyle name="40% - Accent3 3 5 5 2" xfId="10245"/>
    <cellStyle name="40% - Accent3 3 5 6" xfId="5979"/>
    <cellStyle name="40% - Accent3 3 6" xfId="1685"/>
    <cellStyle name="40% - Accent3 3 6 2" xfId="7030"/>
    <cellStyle name="40% - Accent3 3 7" xfId="2757"/>
    <cellStyle name="40% - Accent3 3 7 2" xfId="8096"/>
    <cellStyle name="40% - Accent3 3 8" xfId="3824"/>
    <cellStyle name="40% - Accent3 3 8 2" xfId="9163"/>
    <cellStyle name="40% - Accent3 3 9" xfId="4891"/>
    <cellStyle name="40% - Accent3 3 9 2" xfId="10230"/>
    <cellStyle name="40% - Accent3 4" xfId="610"/>
    <cellStyle name="40% - Accent3 4 2" xfId="611"/>
    <cellStyle name="40% - Accent3 4 2 2" xfId="612"/>
    <cellStyle name="40% - Accent3 4 2 2 2" xfId="613"/>
    <cellStyle name="40% - Accent3 4 2 2 2 2" xfId="1704"/>
    <cellStyle name="40% - Accent3 4 2 2 2 2 2" xfId="7049"/>
    <cellStyle name="40% - Accent3 4 2 2 2 3" xfId="2776"/>
    <cellStyle name="40% - Accent3 4 2 2 2 3 2" xfId="8115"/>
    <cellStyle name="40% - Accent3 4 2 2 2 4" xfId="3843"/>
    <cellStyle name="40% - Accent3 4 2 2 2 4 2" xfId="9182"/>
    <cellStyle name="40% - Accent3 4 2 2 2 5" xfId="4910"/>
    <cellStyle name="40% - Accent3 4 2 2 2 5 2" xfId="10249"/>
    <cellStyle name="40% - Accent3 4 2 2 2 6" xfId="5983"/>
    <cellStyle name="40% - Accent3 4 2 2 3" xfId="1703"/>
    <cellStyle name="40% - Accent3 4 2 2 3 2" xfId="7048"/>
    <cellStyle name="40% - Accent3 4 2 2 4" xfId="2775"/>
    <cellStyle name="40% - Accent3 4 2 2 4 2" xfId="8114"/>
    <cellStyle name="40% - Accent3 4 2 2 5" xfId="3842"/>
    <cellStyle name="40% - Accent3 4 2 2 5 2" xfId="9181"/>
    <cellStyle name="40% - Accent3 4 2 2 6" xfId="4909"/>
    <cellStyle name="40% - Accent3 4 2 2 6 2" xfId="10248"/>
    <cellStyle name="40% - Accent3 4 2 2 7" xfId="5982"/>
    <cellStyle name="40% - Accent3 4 2 3" xfId="614"/>
    <cellStyle name="40% - Accent3 4 2 3 2" xfId="1705"/>
    <cellStyle name="40% - Accent3 4 2 3 2 2" xfId="7050"/>
    <cellStyle name="40% - Accent3 4 2 3 3" xfId="2777"/>
    <cellStyle name="40% - Accent3 4 2 3 3 2" xfId="8116"/>
    <cellStyle name="40% - Accent3 4 2 3 4" xfId="3844"/>
    <cellStyle name="40% - Accent3 4 2 3 4 2" xfId="9183"/>
    <cellStyle name="40% - Accent3 4 2 3 5" xfId="4911"/>
    <cellStyle name="40% - Accent3 4 2 3 5 2" xfId="10250"/>
    <cellStyle name="40% - Accent3 4 2 3 6" xfId="5984"/>
    <cellStyle name="40% - Accent3 4 2 4" xfId="1702"/>
    <cellStyle name="40% - Accent3 4 2 4 2" xfId="7047"/>
    <cellStyle name="40% - Accent3 4 2 5" xfId="2774"/>
    <cellStyle name="40% - Accent3 4 2 5 2" xfId="8113"/>
    <cellStyle name="40% - Accent3 4 2 6" xfId="3841"/>
    <cellStyle name="40% - Accent3 4 2 6 2" xfId="9180"/>
    <cellStyle name="40% - Accent3 4 2 7" xfId="4908"/>
    <cellStyle name="40% - Accent3 4 2 7 2" xfId="10247"/>
    <cellStyle name="40% - Accent3 4 2 8" xfId="5981"/>
    <cellStyle name="40% - Accent3 4 3" xfId="615"/>
    <cellStyle name="40% - Accent3 4 3 2" xfId="616"/>
    <cellStyle name="40% - Accent3 4 3 2 2" xfId="1707"/>
    <cellStyle name="40% - Accent3 4 3 2 2 2" xfId="7052"/>
    <cellStyle name="40% - Accent3 4 3 2 3" xfId="2779"/>
    <cellStyle name="40% - Accent3 4 3 2 3 2" xfId="8118"/>
    <cellStyle name="40% - Accent3 4 3 2 4" xfId="3846"/>
    <cellStyle name="40% - Accent3 4 3 2 4 2" xfId="9185"/>
    <cellStyle name="40% - Accent3 4 3 2 5" xfId="4913"/>
    <cellStyle name="40% - Accent3 4 3 2 5 2" xfId="10252"/>
    <cellStyle name="40% - Accent3 4 3 2 6" xfId="5986"/>
    <cellStyle name="40% - Accent3 4 3 3" xfId="1706"/>
    <cellStyle name="40% - Accent3 4 3 3 2" xfId="7051"/>
    <cellStyle name="40% - Accent3 4 3 4" xfId="2778"/>
    <cellStyle name="40% - Accent3 4 3 4 2" xfId="8117"/>
    <cellStyle name="40% - Accent3 4 3 5" xfId="3845"/>
    <cellStyle name="40% - Accent3 4 3 5 2" xfId="9184"/>
    <cellStyle name="40% - Accent3 4 3 6" xfId="4912"/>
    <cellStyle name="40% - Accent3 4 3 6 2" xfId="10251"/>
    <cellStyle name="40% - Accent3 4 3 7" xfId="5985"/>
    <cellStyle name="40% - Accent3 4 4" xfId="617"/>
    <cellStyle name="40% - Accent3 4 4 2" xfId="1708"/>
    <cellStyle name="40% - Accent3 4 4 2 2" xfId="7053"/>
    <cellStyle name="40% - Accent3 4 4 3" xfId="2780"/>
    <cellStyle name="40% - Accent3 4 4 3 2" xfId="8119"/>
    <cellStyle name="40% - Accent3 4 4 4" xfId="3847"/>
    <cellStyle name="40% - Accent3 4 4 4 2" xfId="9186"/>
    <cellStyle name="40% - Accent3 4 4 5" xfId="4914"/>
    <cellStyle name="40% - Accent3 4 4 5 2" xfId="10253"/>
    <cellStyle name="40% - Accent3 4 4 6" xfId="5987"/>
    <cellStyle name="40% - Accent3 4 5" xfId="1701"/>
    <cellStyle name="40% - Accent3 4 5 2" xfId="7046"/>
    <cellStyle name="40% - Accent3 4 6" xfId="2773"/>
    <cellStyle name="40% - Accent3 4 6 2" xfId="8112"/>
    <cellStyle name="40% - Accent3 4 7" xfId="3840"/>
    <cellStyle name="40% - Accent3 4 7 2" xfId="9179"/>
    <cellStyle name="40% - Accent3 4 8" xfId="4907"/>
    <cellStyle name="40% - Accent3 4 8 2" xfId="10246"/>
    <cellStyle name="40% - Accent3 4 9" xfId="5980"/>
    <cellStyle name="40% - Accent3 5" xfId="618"/>
    <cellStyle name="40% - Accent3 5 2" xfId="619"/>
    <cellStyle name="40% - Accent3 5 2 2" xfId="620"/>
    <cellStyle name="40% - Accent3 5 2 2 2" xfId="1711"/>
    <cellStyle name="40% - Accent3 5 2 2 2 2" xfId="7056"/>
    <cellStyle name="40% - Accent3 5 2 2 3" xfId="2783"/>
    <cellStyle name="40% - Accent3 5 2 2 3 2" xfId="8122"/>
    <cellStyle name="40% - Accent3 5 2 2 4" xfId="3850"/>
    <cellStyle name="40% - Accent3 5 2 2 4 2" xfId="9189"/>
    <cellStyle name="40% - Accent3 5 2 2 5" xfId="4917"/>
    <cellStyle name="40% - Accent3 5 2 2 5 2" xfId="10256"/>
    <cellStyle name="40% - Accent3 5 2 2 6" xfId="5990"/>
    <cellStyle name="40% - Accent3 5 2 3" xfId="1710"/>
    <cellStyle name="40% - Accent3 5 2 3 2" xfId="7055"/>
    <cellStyle name="40% - Accent3 5 2 4" xfId="2782"/>
    <cellStyle name="40% - Accent3 5 2 4 2" xfId="8121"/>
    <cellStyle name="40% - Accent3 5 2 5" xfId="3849"/>
    <cellStyle name="40% - Accent3 5 2 5 2" xfId="9188"/>
    <cellStyle name="40% - Accent3 5 2 6" xfId="4916"/>
    <cellStyle name="40% - Accent3 5 2 6 2" xfId="10255"/>
    <cellStyle name="40% - Accent3 5 2 7" xfId="5989"/>
    <cellStyle name="40% - Accent3 5 3" xfId="621"/>
    <cellStyle name="40% - Accent3 5 3 2" xfId="1712"/>
    <cellStyle name="40% - Accent3 5 3 2 2" xfId="7057"/>
    <cellStyle name="40% - Accent3 5 3 3" xfId="2784"/>
    <cellStyle name="40% - Accent3 5 3 3 2" xfId="8123"/>
    <cellStyle name="40% - Accent3 5 3 4" xfId="3851"/>
    <cellStyle name="40% - Accent3 5 3 4 2" xfId="9190"/>
    <cellStyle name="40% - Accent3 5 3 5" xfId="4918"/>
    <cellStyle name="40% - Accent3 5 3 5 2" xfId="10257"/>
    <cellStyle name="40% - Accent3 5 3 6" xfId="5991"/>
    <cellStyle name="40% - Accent3 5 4" xfId="1709"/>
    <cellStyle name="40% - Accent3 5 4 2" xfId="7054"/>
    <cellStyle name="40% - Accent3 5 5" xfId="2781"/>
    <cellStyle name="40% - Accent3 5 5 2" xfId="8120"/>
    <cellStyle name="40% - Accent3 5 6" xfId="3848"/>
    <cellStyle name="40% - Accent3 5 6 2" xfId="9187"/>
    <cellStyle name="40% - Accent3 5 7" xfId="4915"/>
    <cellStyle name="40% - Accent3 5 7 2" xfId="10254"/>
    <cellStyle name="40% - Accent3 5 8" xfId="5988"/>
    <cellStyle name="40% - Accent3 6" xfId="622"/>
    <cellStyle name="40% - Accent3 6 2" xfId="623"/>
    <cellStyle name="40% - Accent3 6 2 2" xfId="1714"/>
    <cellStyle name="40% - Accent3 6 2 2 2" xfId="7059"/>
    <cellStyle name="40% - Accent3 6 2 3" xfId="2786"/>
    <cellStyle name="40% - Accent3 6 2 3 2" xfId="8125"/>
    <cellStyle name="40% - Accent3 6 2 4" xfId="3853"/>
    <cellStyle name="40% - Accent3 6 2 4 2" xfId="9192"/>
    <cellStyle name="40% - Accent3 6 2 5" xfId="4920"/>
    <cellStyle name="40% - Accent3 6 2 5 2" xfId="10259"/>
    <cellStyle name="40% - Accent3 6 2 6" xfId="5993"/>
    <cellStyle name="40% - Accent3 6 3" xfId="1713"/>
    <cellStyle name="40% - Accent3 6 3 2" xfId="7058"/>
    <cellStyle name="40% - Accent3 6 4" xfId="2785"/>
    <cellStyle name="40% - Accent3 6 4 2" xfId="8124"/>
    <cellStyle name="40% - Accent3 6 5" xfId="3852"/>
    <cellStyle name="40% - Accent3 6 5 2" xfId="9191"/>
    <cellStyle name="40% - Accent3 6 6" xfId="4919"/>
    <cellStyle name="40% - Accent3 6 6 2" xfId="10258"/>
    <cellStyle name="40% - Accent3 6 7" xfId="5992"/>
    <cellStyle name="40% - Accent3 7" xfId="624"/>
    <cellStyle name="40% - Accent3 7 2" xfId="1715"/>
    <cellStyle name="40% - Accent3 7 2 2" xfId="7060"/>
    <cellStyle name="40% - Accent3 7 3" xfId="2787"/>
    <cellStyle name="40% - Accent3 7 3 2" xfId="8126"/>
    <cellStyle name="40% - Accent3 7 4" xfId="3854"/>
    <cellStyle name="40% - Accent3 7 4 2" xfId="9193"/>
    <cellStyle name="40% - Accent3 7 5" xfId="4921"/>
    <cellStyle name="40% - Accent3 7 5 2" xfId="10260"/>
    <cellStyle name="40% - Accent3 7 6" xfId="5994"/>
    <cellStyle name="40% - Accent3 8" xfId="1096"/>
    <cellStyle name="40% - Accent3 8 2" xfId="2177"/>
    <cellStyle name="40% - Accent3 8 2 2" xfId="7519"/>
    <cellStyle name="40% - Accent3 8 3" xfId="3246"/>
    <cellStyle name="40% - Accent3 8 3 2" xfId="8585"/>
    <cellStyle name="40% - Accent3 8 4" xfId="4313"/>
    <cellStyle name="40% - Accent3 8 4 2" xfId="9652"/>
    <cellStyle name="40% - Accent3 8 5" xfId="5380"/>
    <cellStyle name="40% - Accent3 8 5 2" xfId="10719"/>
    <cellStyle name="40% - Accent3 8 6" xfId="6453"/>
    <cellStyle name="40% - Accent3 9" xfId="1117"/>
    <cellStyle name="40% - Accent3 9 2" xfId="2195"/>
    <cellStyle name="40% - Accent3 9 2 2" xfId="7534"/>
    <cellStyle name="40% - Accent3 9 3" xfId="3261"/>
    <cellStyle name="40% - Accent3 9 3 2" xfId="8600"/>
    <cellStyle name="40% - Accent3 9 4" xfId="4328"/>
    <cellStyle name="40% - Accent3 9 4 2" xfId="9667"/>
    <cellStyle name="40% - Accent3 9 5" xfId="5395"/>
    <cellStyle name="40% - Accent3 9 5 2" xfId="10734"/>
    <cellStyle name="40% - Accent3 9 6" xfId="6468"/>
    <cellStyle name="40% - Accent4" xfId="31" builtinId="43" customBuiltin="1"/>
    <cellStyle name="40% - Accent4 10" xfId="1136"/>
    <cellStyle name="40% - Accent4 10 2" xfId="6487"/>
    <cellStyle name="40% - Accent4 11" xfId="2214"/>
    <cellStyle name="40% - Accent4 11 2" xfId="7553"/>
    <cellStyle name="40% - Accent4 12" xfId="3281"/>
    <cellStyle name="40% - Accent4 12 2" xfId="8620"/>
    <cellStyle name="40% - Accent4 13" xfId="4348"/>
    <cellStyle name="40% - Accent4 13 2" xfId="9687"/>
    <cellStyle name="40% - Accent4 14" xfId="5416"/>
    <cellStyle name="40% - Accent4 2" xfId="625"/>
    <cellStyle name="40% - Accent4 2 10" xfId="4922"/>
    <cellStyle name="40% - Accent4 2 10 2" xfId="10261"/>
    <cellStyle name="40% - Accent4 2 11" xfId="5995"/>
    <cellStyle name="40% - Accent4 2 2" xfId="626"/>
    <cellStyle name="40% - Accent4 2 2 10" xfId="5996"/>
    <cellStyle name="40% - Accent4 2 2 2" xfId="627"/>
    <cellStyle name="40% - Accent4 2 2 2 2" xfId="628"/>
    <cellStyle name="40% - Accent4 2 2 2 2 2" xfId="629"/>
    <cellStyle name="40% - Accent4 2 2 2 2 2 2" xfId="630"/>
    <cellStyle name="40% - Accent4 2 2 2 2 2 2 2" xfId="1721"/>
    <cellStyle name="40% - Accent4 2 2 2 2 2 2 2 2" xfId="7066"/>
    <cellStyle name="40% - Accent4 2 2 2 2 2 2 3" xfId="2793"/>
    <cellStyle name="40% - Accent4 2 2 2 2 2 2 3 2" xfId="8132"/>
    <cellStyle name="40% - Accent4 2 2 2 2 2 2 4" xfId="3860"/>
    <cellStyle name="40% - Accent4 2 2 2 2 2 2 4 2" xfId="9199"/>
    <cellStyle name="40% - Accent4 2 2 2 2 2 2 5" xfId="4927"/>
    <cellStyle name="40% - Accent4 2 2 2 2 2 2 5 2" xfId="10266"/>
    <cellStyle name="40% - Accent4 2 2 2 2 2 2 6" xfId="6000"/>
    <cellStyle name="40% - Accent4 2 2 2 2 2 3" xfId="1720"/>
    <cellStyle name="40% - Accent4 2 2 2 2 2 3 2" xfId="7065"/>
    <cellStyle name="40% - Accent4 2 2 2 2 2 4" xfId="2792"/>
    <cellStyle name="40% - Accent4 2 2 2 2 2 4 2" xfId="8131"/>
    <cellStyle name="40% - Accent4 2 2 2 2 2 5" xfId="3859"/>
    <cellStyle name="40% - Accent4 2 2 2 2 2 5 2" xfId="9198"/>
    <cellStyle name="40% - Accent4 2 2 2 2 2 6" xfId="4926"/>
    <cellStyle name="40% - Accent4 2 2 2 2 2 6 2" xfId="10265"/>
    <cellStyle name="40% - Accent4 2 2 2 2 2 7" xfId="5999"/>
    <cellStyle name="40% - Accent4 2 2 2 2 3" xfId="631"/>
    <cellStyle name="40% - Accent4 2 2 2 2 3 2" xfId="1722"/>
    <cellStyle name="40% - Accent4 2 2 2 2 3 2 2" xfId="7067"/>
    <cellStyle name="40% - Accent4 2 2 2 2 3 3" xfId="2794"/>
    <cellStyle name="40% - Accent4 2 2 2 2 3 3 2" xfId="8133"/>
    <cellStyle name="40% - Accent4 2 2 2 2 3 4" xfId="3861"/>
    <cellStyle name="40% - Accent4 2 2 2 2 3 4 2" xfId="9200"/>
    <cellStyle name="40% - Accent4 2 2 2 2 3 5" xfId="4928"/>
    <cellStyle name="40% - Accent4 2 2 2 2 3 5 2" xfId="10267"/>
    <cellStyle name="40% - Accent4 2 2 2 2 3 6" xfId="6001"/>
    <cellStyle name="40% - Accent4 2 2 2 2 4" xfId="1719"/>
    <cellStyle name="40% - Accent4 2 2 2 2 4 2" xfId="7064"/>
    <cellStyle name="40% - Accent4 2 2 2 2 5" xfId="2791"/>
    <cellStyle name="40% - Accent4 2 2 2 2 5 2" xfId="8130"/>
    <cellStyle name="40% - Accent4 2 2 2 2 6" xfId="3858"/>
    <cellStyle name="40% - Accent4 2 2 2 2 6 2" xfId="9197"/>
    <cellStyle name="40% - Accent4 2 2 2 2 7" xfId="4925"/>
    <cellStyle name="40% - Accent4 2 2 2 2 7 2" xfId="10264"/>
    <cellStyle name="40% - Accent4 2 2 2 2 8" xfId="5998"/>
    <cellStyle name="40% - Accent4 2 2 2 3" xfId="632"/>
    <cellStyle name="40% - Accent4 2 2 2 3 2" xfId="633"/>
    <cellStyle name="40% - Accent4 2 2 2 3 2 2" xfId="1724"/>
    <cellStyle name="40% - Accent4 2 2 2 3 2 2 2" xfId="7069"/>
    <cellStyle name="40% - Accent4 2 2 2 3 2 3" xfId="2796"/>
    <cellStyle name="40% - Accent4 2 2 2 3 2 3 2" xfId="8135"/>
    <cellStyle name="40% - Accent4 2 2 2 3 2 4" xfId="3863"/>
    <cellStyle name="40% - Accent4 2 2 2 3 2 4 2" xfId="9202"/>
    <cellStyle name="40% - Accent4 2 2 2 3 2 5" xfId="4930"/>
    <cellStyle name="40% - Accent4 2 2 2 3 2 5 2" xfId="10269"/>
    <cellStyle name="40% - Accent4 2 2 2 3 2 6" xfId="6003"/>
    <cellStyle name="40% - Accent4 2 2 2 3 3" xfId="1723"/>
    <cellStyle name="40% - Accent4 2 2 2 3 3 2" xfId="7068"/>
    <cellStyle name="40% - Accent4 2 2 2 3 4" xfId="2795"/>
    <cellStyle name="40% - Accent4 2 2 2 3 4 2" xfId="8134"/>
    <cellStyle name="40% - Accent4 2 2 2 3 5" xfId="3862"/>
    <cellStyle name="40% - Accent4 2 2 2 3 5 2" xfId="9201"/>
    <cellStyle name="40% - Accent4 2 2 2 3 6" xfId="4929"/>
    <cellStyle name="40% - Accent4 2 2 2 3 6 2" xfId="10268"/>
    <cellStyle name="40% - Accent4 2 2 2 3 7" xfId="6002"/>
    <cellStyle name="40% - Accent4 2 2 2 4" xfId="634"/>
    <cellStyle name="40% - Accent4 2 2 2 4 2" xfId="1725"/>
    <cellStyle name="40% - Accent4 2 2 2 4 2 2" xfId="7070"/>
    <cellStyle name="40% - Accent4 2 2 2 4 3" xfId="2797"/>
    <cellStyle name="40% - Accent4 2 2 2 4 3 2" xfId="8136"/>
    <cellStyle name="40% - Accent4 2 2 2 4 4" xfId="3864"/>
    <cellStyle name="40% - Accent4 2 2 2 4 4 2" xfId="9203"/>
    <cellStyle name="40% - Accent4 2 2 2 4 5" xfId="4931"/>
    <cellStyle name="40% - Accent4 2 2 2 4 5 2" xfId="10270"/>
    <cellStyle name="40% - Accent4 2 2 2 4 6" xfId="6004"/>
    <cellStyle name="40% - Accent4 2 2 2 5" xfId="1718"/>
    <cellStyle name="40% - Accent4 2 2 2 5 2" xfId="7063"/>
    <cellStyle name="40% - Accent4 2 2 2 6" xfId="2790"/>
    <cellStyle name="40% - Accent4 2 2 2 6 2" xfId="8129"/>
    <cellStyle name="40% - Accent4 2 2 2 7" xfId="3857"/>
    <cellStyle name="40% - Accent4 2 2 2 7 2" xfId="9196"/>
    <cellStyle name="40% - Accent4 2 2 2 8" xfId="4924"/>
    <cellStyle name="40% - Accent4 2 2 2 8 2" xfId="10263"/>
    <cellStyle name="40% - Accent4 2 2 2 9" xfId="5997"/>
    <cellStyle name="40% - Accent4 2 2 3" xfId="635"/>
    <cellStyle name="40% - Accent4 2 2 3 2" xfId="636"/>
    <cellStyle name="40% - Accent4 2 2 3 2 2" xfId="637"/>
    <cellStyle name="40% - Accent4 2 2 3 2 2 2" xfId="1728"/>
    <cellStyle name="40% - Accent4 2 2 3 2 2 2 2" xfId="7073"/>
    <cellStyle name="40% - Accent4 2 2 3 2 2 3" xfId="2800"/>
    <cellStyle name="40% - Accent4 2 2 3 2 2 3 2" xfId="8139"/>
    <cellStyle name="40% - Accent4 2 2 3 2 2 4" xfId="3867"/>
    <cellStyle name="40% - Accent4 2 2 3 2 2 4 2" xfId="9206"/>
    <cellStyle name="40% - Accent4 2 2 3 2 2 5" xfId="4934"/>
    <cellStyle name="40% - Accent4 2 2 3 2 2 5 2" xfId="10273"/>
    <cellStyle name="40% - Accent4 2 2 3 2 2 6" xfId="6007"/>
    <cellStyle name="40% - Accent4 2 2 3 2 3" xfId="1727"/>
    <cellStyle name="40% - Accent4 2 2 3 2 3 2" xfId="7072"/>
    <cellStyle name="40% - Accent4 2 2 3 2 4" xfId="2799"/>
    <cellStyle name="40% - Accent4 2 2 3 2 4 2" xfId="8138"/>
    <cellStyle name="40% - Accent4 2 2 3 2 5" xfId="3866"/>
    <cellStyle name="40% - Accent4 2 2 3 2 5 2" xfId="9205"/>
    <cellStyle name="40% - Accent4 2 2 3 2 6" xfId="4933"/>
    <cellStyle name="40% - Accent4 2 2 3 2 6 2" xfId="10272"/>
    <cellStyle name="40% - Accent4 2 2 3 2 7" xfId="6006"/>
    <cellStyle name="40% - Accent4 2 2 3 3" xfId="638"/>
    <cellStyle name="40% - Accent4 2 2 3 3 2" xfId="1729"/>
    <cellStyle name="40% - Accent4 2 2 3 3 2 2" xfId="7074"/>
    <cellStyle name="40% - Accent4 2 2 3 3 3" xfId="2801"/>
    <cellStyle name="40% - Accent4 2 2 3 3 3 2" xfId="8140"/>
    <cellStyle name="40% - Accent4 2 2 3 3 4" xfId="3868"/>
    <cellStyle name="40% - Accent4 2 2 3 3 4 2" xfId="9207"/>
    <cellStyle name="40% - Accent4 2 2 3 3 5" xfId="4935"/>
    <cellStyle name="40% - Accent4 2 2 3 3 5 2" xfId="10274"/>
    <cellStyle name="40% - Accent4 2 2 3 3 6" xfId="6008"/>
    <cellStyle name="40% - Accent4 2 2 3 4" xfId="1726"/>
    <cellStyle name="40% - Accent4 2 2 3 4 2" xfId="7071"/>
    <cellStyle name="40% - Accent4 2 2 3 5" xfId="2798"/>
    <cellStyle name="40% - Accent4 2 2 3 5 2" xfId="8137"/>
    <cellStyle name="40% - Accent4 2 2 3 6" xfId="3865"/>
    <cellStyle name="40% - Accent4 2 2 3 6 2" xfId="9204"/>
    <cellStyle name="40% - Accent4 2 2 3 7" xfId="4932"/>
    <cellStyle name="40% - Accent4 2 2 3 7 2" xfId="10271"/>
    <cellStyle name="40% - Accent4 2 2 3 8" xfId="6005"/>
    <cellStyle name="40% - Accent4 2 2 4" xfId="639"/>
    <cellStyle name="40% - Accent4 2 2 4 2" xfId="640"/>
    <cellStyle name="40% - Accent4 2 2 4 2 2" xfId="1731"/>
    <cellStyle name="40% - Accent4 2 2 4 2 2 2" xfId="7076"/>
    <cellStyle name="40% - Accent4 2 2 4 2 3" xfId="2803"/>
    <cellStyle name="40% - Accent4 2 2 4 2 3 2" xfId="8142"/>
    <cellStyle name="40% - Accent4 2 2 4 2 4" xfId="3870"/>
    <cellStyle name="40% - Accent4 2 2 4 2 4 2" xfId="9209"/>
    <cellStyle name="40% - Accent4 2 2 4 2 5" xfId="4937"/>
    <cellStyle name="40% - Accent4 2 2 4 2 5 2" xfId="10276"/>
    <cellStyle name="40% - Accent4 2 2 4 2 6" xfId="6010"/>
    <cellStyle name="40% - Accent4 2 2 4 3" xfId="1730"/>
    <cellStyle name="40% - Accent4 2 2 4 3 2" xfId="7075"/>
    <cellStyle name="40% - Accent4 2 2 4 4" xfId="2802"/>
    <cellStyle name="40% - Accent4 2 2 4 4 2" xfId="8141"/>
    <cellStyle name="40% - Accent4 2 2 4 5" xfId="3869"/>
    <cellStyle name="40% - Accent4 2 2 4 5 2" xfId="9208"/>
    <cellStyle name="40% - Accent4 2 2 4 6" xfId="4936"/>
    <cellStyle name="40% - Accent4 2 2 4 6 2" xfId="10275"/>
    <cellStyle name="40% - Accent4 2 2 4 7" xfId="6009"/>
    <cellStyle name="40% - Accent4 2 2 5" xfId="641"/>
    <cellStyle name="40% - Accent4 2 2 5 2" xfId="1732"/>
    <cellStyle name="40% - Accent4 2 2 5 2 2" xfId="7077"/>
    <cellStyle name="40% - Accent4 2 2 5 3" xfId="2804"/>
    <cellStyle name="40% - Accent4 2 2 5 3 2" xfId="8143"/>
    <cellStyle name="40% - Accent4 2 2 5 4" xfId="3871"/>
    <cellStyle name="40% - Accent4 2 2 5 4 2" xfId="9210"/>
    <cellStyle name="40% - Accent4 2 2 5 5" xfId="4938"/>
    <cellStyle name="40% - Accent4 2 2 5 5 2" xfId="10277"/>
    <cellStyle name="40% - Accent4 2 2 5 6" xfId="6011"/>
    <cellStyle name="40% - Accent4 2 2 6" xfId="1717"/>
    <cellStyle name="40% - Accent4 2 2 6 2" xfId="7062"/>
    <cellStyle name="40% - Accent4 2 2 7" xfId="2789"/>
    <cellStyle name="40% - Accent4 2 2 7 2" xfId="8128"/>
    <cellStyle name="40% - Accent4 2 2 8" xfId="3856"/>
    <cellStyle name="40% - Accent4 2 2 8 2" xfId="9195"/>
    <cellStyle name="40% - Accent4 2 2 9" xfId="4923"/>
    <cellStyle name="40% - Accent4 2 2 9 2" xfId="10262"/>
    <cellStyle name="40% - Accent4 2 3" xfId="642"/>
    <cellStyle name="40% - Accent4 2 3 2" xfId="643"/>
    <cellStyle name="40% - Accent4 2 3 2 2" xfId="644"/>
    <cellStyle name="40% - Accent4 2 3 2 2 2" xfId="645"/>
    <cellStyle name="40% - Accent4 2 3 2 2 2 2" xfId="1736"/>
    <cellStyle name="40% - Accent4 2 3 2 2 2 2 2" xfId="7081"/>
    <cellStyle name="40% - Accent4 2 3 2 2 2 3" xfId="2808"/>
    <cellStyle name="40% - Accent4 2 3 2 2 2 3 2" xfId="8147"/>
    <cellStyle name="40% - Accent4 2 3 2 2 2 4" xfId="3875"/>
    <cellStyle name="40% - Accent4 2 3 2 2 2 4 2" xfId="9214"/>
    <cellStyle name="40% - Accent4 2 3 2 2 2 5" xfId="4942"/>
    <cellStyle name="40% - Accent4 2 3 2 2 2 5 2" xfId="10281"/>
    <cellStyle name="40% - Accent4 2 3 2 2 2 6" xfId="6015"/>
    <cellStyle name="40% - Accent4 2 3 2 2 3" xfId="1735"/>
    <cellStyle name="40% - Accent4 2 3 2 2 3 2" xfId="7080"/>
    <cellStyle name="40% - Accent4 2 3 2 2 4" xfId="2807"/>
    <cellStyle name="40% - Accent4 2 3 2 2 4 2" xfId="8146"/>
    <cellStyle name="40% - Accent4 2 3 2 2 5" xfId="3874"/>
    <cellStyle name="40% - Accent4 2 3 2 2 5 2" xfId="9213"/>
    <cellStyle name="40% - Accent4 2 3 2 2 6" xfId="4941"/>
    <cellStyle name="40% - Accent4 2 3 2 2 6 2" xfId="10280"/>
    <cellStyle name="40% - Accent4 2 3 2 2 7" xfId="6014"/>
    <cellStyle name="40% - Accent4 2 3 2 3" xfId="646"/>
    <cellStyle name="40% - Accent4 2 3 2 3 2" xfId="1737"/>
    <cellStyle name="40% - Accent4 2 3 2 3 2 2" xfId="7082"/>
    <cellStyle name="40% - Accent4 2 3 2 3 3" xfId="2809"/>
    <cellStyle name="40% - Accent4 2 3 2 3 3 2" xfId="8148"/>
    <cellStyle name="40% - Accent4 2 3 2 3 4" xfId="3876"/>
    <cellStyle name="40% - Accent4 2 3 2 3 4 2" xfId="9215"/>
    <cellStyle name="40% - Accent4 2 3 2 3 5" xfId="4943"/>
    <cellStyle name="40% - Accent4 2 3 2 3 5 2" xfId="10282"/>
    <cellStyle name="40% - Accent4 2 3 2 3 6" xfId="6016"/>
    <cellStyle name="40% - Accent4 2 3 2 4" xfId="1734"/>
    <cellStyle name="40% - Accent4 2 3 2 4 2" xfId="7079"/>
    <cellStyle name="40% - Accent4 2 3 2 5" xfId="2806"/>
    <cellStyle name="40% - Accent4 2 3 2 5 2" xfId="8145"/>
    <cellStyle name="40% - Accent4 2 3 2 6" xfId="3873"/>
    <cellStyle name="40% - Accent4 2 3 2 6 2" xfId="9212"/>
    <cellStyle name="40% - Accent4 2 3 2 7" xfId="4940"/>
    <cellStyle name="40% - Accent4 2 3 2 7 2" xfId="10279"/>
    <cellStyle name="40% - Accent4 2 3 2 8" xfId="6013"/>
    <cellStyle name="40% - Accent4 2 3 3" xfId="647"/>
    <cellStyle name="40% - Accent4 2 3 3 2" xfId="648"/>
    <cellStyle name="40% - Accent4 2 3 3 2 2" xfId="1739"/>
    <cellStyle name="40% - Accent4 2 3 3 2 2 2" xfId="7084"/>
    <cellStyle name="40% - Accent4 2 3 3 2 3" xfId="2811"/>
    <cellStyle name="40% - Accent4 2 3 3 2 3 2" xfId="8150"/>
    <cellStyle name="40% - Accent4 2 3 3 2 4" xfId="3878"/>
    <cellStyle name="40% - Accent4 2 3 3 2 4 2" xfId="9217"/>
    <cellStyle name="40% - Accent4 2 3 3 2 5" xfId="4945"/>
    <cellStyle name="40% - Accent4 2 3 3 2 5 2" xfId="10284"/>
    <cellStyle name="40% - Accent4 2 3 3 2 6" xfId="6018"/>
    <cellStyle name="40% - Accent4 2 3 3 3" xfId="1738"/>
    <cellStyle name="40% - Accent4 2 3 3 3 2" xfId="7083"/>
    <cellStyle name="40% - Accent4 2 3 3 4" xfId="2810"/>
    <cellStyle name="40% - Accent4 2 3 3 4 2" xfId="8149"/>
    <cellStyle name="40% - Accent4 2 3 3 5" xfId="3877"/>
    <cellStyle name="40% - Accent4 2 3 3 5 2" xfId="9216"/>
    <cellStyle name="40% - Accent4 2 3 3 6" xfId="4944"/>
    <cellStyle name="40% - Accent4 2 3 3 6 2" xfId="10283"/>
    <cellStyle name="40% - Accent4 2 3 3 7" xfId="6017"/>
    <cellStyle name="40% - Accent4 2 3 4" xfId="649"/>
    <cellStyle name="40% - Accent4 2 3 4 2" xfId="1740"/>
    <cellStyle name="40% - Accent4 2 3 4 2 2" xfId="7085"/>
    <cellStyle name="40% - Accent4 2 3 4 3" xfId="2812"/>
    <cellStyle name="40% - Accent4 2 3 4 3 2" xfId="8151"/>
    <cellStyle name="40% - Accent4 2 3 4 4" xfId="3879"/>
    <cellStyle name="40% - Accent4 2 3 4 4 2" xfId="9218"/>
    <cellStyle name="40% - Accent4 2 3 4 5" xfId="4946"/>
    <cellStyle name="40% - Accent4 2 3 4 5 2" xfId="10285"/>
    <cellStyle name="40% - Accent4 2 3 4 6" xfId="6019"/>
    <cellStyle name="40% - Accent4 2 3 5" xfId="1733"/>
    <cellStyle name="40% - Accent4 2 3 5 2" xfId="7078"/>
    <cellStyle name="40% - Accent4 2 3 6" xfId="2805"/>
    <cellStyle name="40% - Accent4 2 3 6 2" xfId="8144"/>
    <cellStyle name="40% - Accent4 2 3 7" xfId="3872"/>
    <cellStyle name="40% - Accent4 2 3 7 2" xfId="9211"/>
    <cellStyle name="40% - Accent4 2 3 8" xfId="4939"/>
    <cellStyle name="40% - Accent4 2 3 8 2" xfId="10278"/>
    <cellStyle name="40% - Accent4 2 3 9" xfId="6012"/>
    <cellStyle name="40% - Accent4 2 4" xfId="650"/>
    <cellStyle name="40% - Accent4 2 4 2" xfId="651"/>
    <cellStyle name="40% - Accent4 2 4 2 2" xfId="652"/>
    <cellStyle name="40% - Accent4 2 4 2 2 2" xfId="1743"/>
    <cellStyle name="40% - Accent4 2 4 2 2 2 2" xfId="7088"/>
    <cellStyle name="40% - Accent4 2 4 2 2 3" xfId="2815"/>
    <cellStyle name="40% - Accent4 2 4 2 2 3 2" xfId="8154"/>
    <cellStyle name="40% - Accent4 2 4 2 2 4" xfId="3882"/>
    <cellStyle name="40% - Accent4 2 4 2 2 4 2" xfId="9221"/>
    <cellStyle name="40% - Accent4 2 4 2 2 5" xfId="4949"/>
    <cellStyle name="40% - Accent4 2 4 2 2 5 2" xfId="10288"/>
    <cellStyle name="40% - Accent4 2 4 2 2 6" xfId="6022"/>
    <cellStyle name="40% - Accent4 2 4 2 3" xfId="1742"/>
    <cellStyle name="40% - Accent4 2 4 2 3 2" xfId="7087"/>
    <cellStyle name="40% - Accent4 2 4 2 4" xfId="2814"/>
    <cellStyle name="40% - Accent4 2 4 2 4 2" xfId="8153"/>
    <cellStyle name="40% - Accent4 2 4 2 5" xfId="3881"/>
    <cellStyle name="40% - Accent4 2 4 2 5 2" xfId="9220"/>
    <cellStyle name="40% - Accent4 2 4 2 6" xfId="4948"/>
    <cellStyle name="40% - Accent4 2 4 2 6 2" xfId="10287"/>
    <cellStyle name="40% - Accent4 2 4 2 7" xfId="6021"/>
    <cellStyle name="40% - Accent4 2 4 3" xfId="653"/>
    <cellStyle name="40% - Accent4 2 4 3 2" xfId="1744"/>
    <cellStyle name="40% - Accent4 2 4 3 2 2" xfId="7089"/>
    <cellStyle name="40% - Accent4 2 4 3 3" xfId="2816"/>
    <cellStyle name="40% - Accent4 2 4 3 3 2" xfId="8155"/>
    <cellStyle name="40% - Accent4 2 4 3 4" xfId="3883"/>
    <cellStyle name="40% - Accent4 2 4 3 4 2" xfId="9222"/>
    <cellStyle name="40% - Accent4 2 4 3 5" xfId="4950"/>
    <cellStyle name="40% - Accent4 2 4 3 5 2" xfId="10289"/>
    <cellStyle name="40% - Accent4 2 4 3 6" xfId="6023"/>
    <cellStyle name="40% - Accent4 2 4 4" xfId="1741"/>
    <cellStyle name="40% - Accent4 2 4 4 2" xfId="7086"/>
    <cellStyle name="40% - Accent4 2 4 5" xfId="2813"/>
    <cellStyle name="40% - Accent4 2 4 5 2" xfId="8152"/>
    <cellStyle name="40% - Accent4 2 4 6" xfId="3880"/>
    <cellStyle name="40% - Accent4 2 4 6 2" xfId="9219"/>
    <cellStyle name="40% - Accent4 2 4 7" xfId="4947"/>
    <cellStyle name="40% - Accent4 2 4 7 2" xfId="10286"/>
    <cellStyle name="40% - Accent4 2 4 8" xfId="6020"/>
    <cellStyle name="40% - Accent4 2 5" xfId="654"/>
    <cellStyle name="40% - Accent4 2 5 2" xfId="655"/>
    <cellStyle name="40% - Accent4 2 5 2 2" xfId="1746"/>
    <cellStyle name="40% - Accent4 2 5 2 2 2" xfId="7091"/>
    <cellStyle name="40% - Accent4 2 5 2 3" xfId="2818"/>
    <cellStyle name="40% - Accent4 2 5 2 3 2" xfId="8157"/>
    <cellStyle name="40% - Accent4 2 5 2 4" xfId="3885"/>
    <cellStyle name="40% - Accent4 2 5 2 4 2" xfId="9224"/>
    <cellStyle name="40% - Accent4 2 5 2 5" xfId="4952"/>
    <cellStyle name="40% - Accent4 2 5 2 5 2" xfId="10291"/>
    <cellStyle name="40% - Accent4 2 5 2 6" xfId="6025"/>
    <cellStyle name="40% - Accent4 2 5 3" xfId="1745"/>
    <cellStyle name="40% - Accent4 2 5 3 2" xfId="7090"/>
    <cellStyle name="40% - Accent4 2 5 4" xfId="2817"/>
    <cellStyle name="40% - Accent4 2 5 4 2" xfId="8156"/>
    <cellStyle name="40% - Accent4 2 5 5" xfId="3884"/>
    <cellStyle name="40% - Accent4 2 5 5 2" xfId="9223"/>
    <cellStyle name="40% - Accent4 2 5 6" xfId="4951"/>
    <cellStyle name="40% - Accent4 2 5 6 2" xfId="10290"/>
    <cellStyle name="40% - Accent4 2 5 7" xfId="6024"/>
    <cellStyle name="40% - Accent4 2 6" xfId="656"/>
    <cellStyle name="40% - Accent4 2 6 2" xfId="1747"/>
    <cellStyle name="40% - Accent4 2 6 2 2" xfId="7092"/>
    <cellStyle name="40% - Accent4 2 6 3" xfId="2819"/>
    <cellStyle name="40% - Accent4 2 6 3 2" xfId="8158"/>
    <cellStyle name="40% - Accent4 2 6 4" xfId="3886"/>
    <cellStyle name="40% - Accent4 2 6 4 2" xfId="9225"/>
    <cellStyle name="40% - Accent4 2 6 5" xfId="4953"/>
    <cellStyle name="40% - Accent4 2 6 5 2" xfId="10292"/>
    <cellStyle name="40% - Accent4 2 6 6" xfId="6026"/>
    <cellStyle name="40% - Accent4 2 7" xfId="1716"/>
    <cellStyle name="40% - Accent4 2 7 2" xfId="7061"/>
    <cellStyle name="40% - Accent4 2 8" xfId="2788"/>
    <cellStyle name="40% - Accent4 2 8 2" xfId="8127"/>
    <cellStyle name="40% - Accent4 2 9" xfId="3855"/>
    <cellStyle name="40% - Accent4 2 9 2" xfId="9194"/>
    <cellStyle name="40% - Accent4 3" xfId="657"/>
    <cellStyle name="40% - Accent4 3 10" xfId="6027"/>
    <cellStyle name="40% - Accent4 3 2" xfId="658"/>
    <cellStyle name="40% - Accent4 3 2 2" xfId="659"/>
    <cellStyle name="40% - Accent4 3 2 2 2" xfId="660"/>
    <cellStyle name="40% - Accent4 3 2 2 2 2" xfId="661"/>
    <cellStyle name="40% - Accent4 3 2 2 2 2 2" xfId="1752"/>
    <cellStyle name="40% - Accent4 3 2 2 2 2 2 2" xfId="7097"/>
    <cellStyle name="40% - Accent4 3 2 2 2 2 3" xfId="2824"/>
    <cellStyle name="40% - Accent4 3 2 2 2 2 3 2" xfId="8163"/>
    <cellStyle name="40% - Accent4 3 2 2 2 2 4" xfId="3891"/>
    <cellStyle name="40% - Accent4 3 2 2 2 2 4 2" xfId="9230"/>
    <cellStyle name="40% - Accent4 3 2 2 2 2 5" xfId="4958"/>
    <cellStyle name="40% - Accent4 3 2 2 2 2 5 2" xfId="10297"/>
    <cellStyle name="40% - Accent4 3 2 2 2 2 6" xfId="6031"/>
    <cellStyle name="40% - Accent4 3 2 2 2 3" xfId="1751"/>
    <cellStyle name="40% - Accent4 3 2 2 2 3 2" xfId="7096"/>
    <cellStyle name="40% - Accent4 3 2 2 2 4" xfId="2823"/>
    <cellStyle name="40% - Accent4 3 2 2 2 4 2" xfId="8162"/>
    <cellStyle name="40% - Accent4 3 2 2 2 5" xfId="3890"/>
    <cellStyle name="40% - Accent4 3 2 2 2 5 2" xfId="9229"/>
    <cellStyle name="40% - Accent4 3 2 2 2 6" xfId="4957"/>
    <cellStyle name="40% - Accent4 3 2 2 2 6 2" xfId="10296"/>
    <cellStyle name="40% - Accent4 3 2 2 2 7" xfId="6030"/>
    <cellStyle name="40% - Accent4 3 2 2 3" xfId="662"/>
    <cellStyle name="40% - Accent4 3 2 2 3 2" xfId="1753"/>
    <cellStyle name="40% - Accent4 3 2 2 3 2 2" xfId="7098"/>
    <cellStyle name="40% - Accent4 3 2 2 3 3" xfId="2825"/>
    <cellStyle name="40% - Accent4 3 2 2 3 3 2" xfId="8164"/>
    <cellStyle name="40% - Accent4 3 2 2 3 4" xfId="3892"/>
    <cellStyle name="40% - Accent4 3 2 2 3 4 2" xfId="9231"/>
    <cellStyle name="40% - Accent4 3 2 2 3 5" xfId="4959"/>
    <cellStyle name="40% - Accent4 3 2 2 3 5 2" xfId="10298"/>
    <cellStyle name="40% - Accent4 3 2 2 3 6" xfId="6032"/>
    <cellStyle name="40% - Accent4 3 2 2 4" xfId="1750"/>
    <cellStyle name="40% - Accent4 3 2 2 4 2" xfId="7095"/>
    <cellStyle name="40% - Accent4 3 2 2 5" xfId="2822"/>
    <cellStyle name="40% - Accent4 3 2 2 5 2" xfId="8161"/>
    <cellStyle name="40% - Accent4 3 2 2 6" xfId="3889"/>
    <cellStyle name="40% - Accent4 3 2 2 6 2" xfId="9228"/>
    <cellStyle name="40% - Accent4 3 2 2 7" xfId="4956"/>
    <cellStyle name="40% - Accent4 3 2 2 7 2" xfId="10295"/>
    <cellStyle name="40% - Accent4 3 2 2 8" xfId="6029"/>
    <cellStyle name="40% - Accent4 3 2 3" xfId="663"/>
    <cellStyle name="40% - Accent4 3 2 3 2" xfId="664"/>
    <cellStyle name="40% - Accent4 3 2 3 2 2" xfId="1755"/>
    <cellStyle name="40% - Accent4 3 2 3 2 2 2" xfId="7100"/>
    <cellStyle name="40% - Accent4 3 2 3 2 3" xfId="2827"/>
    <cellStyle name="40% - Accent4 3 2 3 2 3 2" xfId="8166"/>
    <cellStyle name="40% - Accent4 3 2 3 2 4" xfId="3894"/>
    <cellStyle name="40% - Accent4 3 2 3 2 4 2" xfId="9233"/>
    <cellStyle name="40% - Accent4 3 2 3 2 5" xfId="4961"/>
    <cellStyle name="40% - Accent4 3 2 3 2 5 2" xfId="10300"/>
    <cellStyle name="40% - Accent4 3 2 3 2 6" xfId="6034"/>
    <cellStyle name="40% - Accent4 3 2 3 3" xfId="1754"/>
    <cellStyle name="40% - Accent4 3 2 3 3 2" xfId="7099"/>
    <cellStyle name="40% - Accent4 3 2 3 4" xfId="2826"/>
    <cellStyle name="40% - Accent4 3 2 3 4 2" xfId="8165"/>
    <cellStyle name="40% - Accent4 3 2 3 5" xfId="3893"/>
    <cellStyle name="40% - Accent4 3 2 3 5 2" xfId="9232"/>
    <cellStyle name="40% - Accent4 3 2 3 6" xfId="4960"/>
    <cellStyle name="40% - Accent4 3 2 3 6 2" xfId="10299"/>
    <cellStyle name="40% - Accent4 3 2 3 7" xfId="6033"/>
    <cellStyle name="40% - Accent4 3 2 4" xfId="665"/>
    <cellStyle name="40% - Accent4 3 2 4 2" xfId="1756"/>
    <cellStyle name="40% - Accent4 3 2 4 2 2" xfId="7101"/>
    <cellStyle name="40% - Accent4 3 2 4 3" xfId="2828"/>
    <cellStyle name="40% - Accent4 3 2 4 3 2" xfId="8167"/>
    <cellStyle name="40% - Accent4 3 2 4 4" xfId="3895"/>
    <cellStyle name="40% - Accent4 3 2 4 4 2" xfId="9234"/>
    <cellStyle name="40% - Accent4 3 2 4 5" xfId="4962"/>
    <cellStyle name="40% - Accent4 3 2 4 5 2" xfId="10301"/>
    <cellStyle name="40% - Accent4 3 2 4 6" xfId="6035"/>
    <cellStyle name="40% - Accent4 3 2 5" xfId="1749"/>
    <cellStyle name="40% - Accent4 3 2 5 2" xfId="7094"/>
    <cellStyle name="40% - Accent4 3 2 6" xfId="2821"/>
    <cellStyle name="40% - Accent4 3 2 6 2" xfId="8160"/>
    <cellStyle name="40% - Accent4 3 2 7" xfId="3888"/>
    <cellStyle name="40% - Accent4 3 2 7 2" xfId="9227"/>
    <cellStyle name="40% - Accent4 3 2 8" xfId="4955"/>
    <cellStyle name="40% - Accent4 3 2 8 2" xfId="10294"/>
    <cellStyle name="40% - Accent4 3 2 9" xfId="6028"/>
    <cellStyle name="40% - Accent4 3 3" xfId="666"/>
    <cellStyle name="40% - Accent4 3 3 2" xfId="667"/>
    <cellStyle name="40% - Accent4 3 3 2 2" xfId="668"/>
    <cellStyle name="40% - Accent4 3 3 2 2 2" xfId="1759"/>
    <cellStyle name="40% - Accent4 3 3 2 2 2 2" xfId="7104"/>
    <cellStyle name="40% - Accent4 3 3 2 2 3" xfId="2831"/>
    <cellStyle name="40% - Accent4 3 3 2 2 3 2" xfId="8170"/>
    <cellStyle name="40% - Accent4 3 3 2 2 4" xfId="3898"/>
    <cellStyle name="40% - Accent4 3 3 2 2 4 2" xfId="9237"/>
    <cellStyle name="40% - Accent4 3 3 2 2 5" xfId="4965"/>
    <cellStyle name="40% - Accent4 3 3 2 2 5 2" xfId="10304"/>
    <cellStyle name="40% - Accent4 3 3 2 2 6" xfId="6038"/>
    <cellStyle name="40% - Accent4 3 3 2 3" xfId="1758"/>
    <cellStyle name="40% - Accent4 3 3 2 3 2" xfId="7103"/>
    <cellStyle name="40% - Accent4 3 3 2 4" xfId="2830"/>
    <cellStyle name="40% - Accent4 3 3 2 4 2" xfId="8169"/>
    <cellStyle name="40% - Accent4 3 3 2 5" xfId="3897"/>
    <cellStyle name="40% - Accent4 3 3 2 5 2" xfId="9236"/>
    <cellStyle name="40% - Accent4 3 3 2 6" xfId="4964"/>
    <cellStyle name="40% - Accent4 3 3 2 6 2" xfId="10303"/>
    <cellStyle name="40% - Accent4 3 3 2 7" xfId="6037"/>
    <cellStyle name="40% - Accent4 3 3 3" xfId="669"/>
    <cellStyle name="40% - Accent4 3 3 3 2" xfId="1760"/>
    <cellStyle name="40% - Accent4 3 3 3 2 2" xfId="7105"/>
    <cellStyle name="40% - Accent4 3 3 3 3" xfId="2832"/>
    <cellStyle name="40% - Accent4 3 3 3 3 2" xfId="8171"/>
    <cellStyle name="40% - Accent4 3 3 3 4" xfId="3899"/>
    <cellStyle name="40% - Accent4 3 3 3 4 2" xfId="9238"/>
    <cellStyle name="40% - Accent4 3 3 3 5" xfId="4966"/>
    <cellStyle name="40% - Accent4 3 3 3 5 2" xfId="10305"/>
    <cellStyle name="40% - Accent4 3 3 3 6" xfId="6039"/>
    <cellStyle name="40% - Accent4 3 3 4" xfId="1757"/>
    <cellStyle name="40% - Accent4 3 3 4 2" xfId="7102"/>
    <cellStyle name="40% - Accent4 3 3 5" xfId="2829"/>
    <cellStyle name="40% - Accent4 3 3 5 2" xfId="8168"/>
    <cellStyle name="40% - Accent4 3 3 6" xfId="3896"/>
    <cellStyle name="40% - Accent4 3 3 6 2" xfId="9235"/>
    <cellStyle name="40% - Accent4 3 3 7" xfId="4963"/>
    <cellStyle name="40% - Accent4 3 3 7 2" xfId="10302"/>
    <cellStyle name="40% - Accent4 3 3 8" xfId="6036"/>
    <cellStyle name="40% - Accent4 3 4" xfId="670"/>
    <cellStyle name="40% - Accent4 3 4 2" xfId="671"/>
    <cellStyle name="40% - Accent4 3 4 2 2" xfId="1762"/>
    <cellStyle name="40% - Accent4 3 4 2 2 2" xfId="7107"/>
    <cellStyle name="40% - Accent4 3 4 2 3" xfId="2834"/>
    <cellStyle name="40% - Accent4 3 4 2 3 2" xfId="8173"/>
    <cellStyle name="40% - Accent4 3 4 2 4" xfId="3901"/>
    <cellStyle name="40% - Accent4 3 4 2 4 2" xfId="9240"/>
    <cellStyle name="40% - Accent4 3 4 2 5" xfId="4968"/>
    <cellStyle name="40% - Accent4 3 4 2 5 2" xfId="10307"/>
    <cellStyle name="40% - Accent4 3 4 2 6" xfId="6041"/>
    <cellStyle name="40% - Accent4 3 4 3" xfId="1761"/>
    <cellStyle name="40% - Accent4 3 4 3 2" xfId="7106"/>
    <cellStyle name="40% - Accent4 3 4 4" xfId="2833"/>
    <cellStyle name="40% - Accent4 3 4 4 2" xfId="8172"/>
    <cellStyle name="40% - Accent4 3 4 5" xfId="3900"/>
    <cellStyle name="40% - Accent4 3 4 5 2" xfId="9239"/>
    <cellStyle name="40% - Accent4 3 4 6" xfId="4967"/>
    <cellStyle name="40% - Accent4 3 4 6 2" xfId="10306"/>
    <cellStyle name="40% - Accent4 3 4 7" xfId="6040"/>
    <cellStyle name="40% - Accent4 3 5" xfId="672"/>
    <cellStyle name="40% - Accent4 3 5 2" xfId="1763"/>
    <cellStyle name="40% - Accent4 3 5 2 2" xfId="7108"/>
    <cellStyle name="40% - Accent4 3 5 3" xfId="2835"/>
    <cellStyle name="40% - Accent4 3 5 3 2" xfId="8174"/>
    <cellStyle name="40% - Accent4 3 5 4" xfId="3902"/>
    <cellStyle name="40% - Accent4 3 5 4 2" xfId="9241"/>
    <cellStyle name="40% - Accent4 3 5 5" xfId="4969"/>
    <cellStyle name="40% - Accent4 3 5 5 2" xfId="10308"/>
    <cellStyle name="40% - Accent4 3 5 6" xfId="6042"/>
    <cellStyle name="40% - Accent4 3 6" xfId="1748"/>
    <cellStyle name="40% - Accent4 3 6 2" xfId="7093"/>
    <cellStyle name="40% - Accent4 3 7" xfId="2820"/>
    <cellStyle name="40% - Accent4 3 7 2" xfId="8159"/>
    <cellStyle name="40% - Accent4 3 8" xfId="3887"/>
    <cellStyle name="40% - Accent4 3 8 2" xfId="9226"/>
    <cellStyle name="40% - Accent4 3 9" xfId="4954"/>
    <cellStyle name="40% - Accent4 3 9 2" xfId="10293"/>
    <cellStyle name="40% - Accent4 4" xfId="673"/>
    <cellStyle name="40% - Accent4 4 2" xfId="674"/>
    <cellStyle name="40% - Accent4 4 2 2" xfId="675"/>
    <cellStyle name="40% - Accent4 4 2 2 2" xfId="676"/>
    <cellStyle name="40% - Accent4 4 2 2 2 2" xfId="1767"/>
    <cellStyle name="40% - Accent4 4 2 2 2 2 2" xfId="7112"/>
    <cellStyle name="40% - Accent4 4 2 2 2 3" xfId="2839"/>
    <cellStyle name="40% - Accent4 4 2 2 2 3 2" xfId="8178"/>
    <cellStyle name="40% - Accent4 4 2 2 2 4" xfId="3906"/>
    <cellStyle name="40% - Accent4 4 2 2 2 4 2" xfId="9245"/>
    <cellStyle name="40% - Accent4 4 2 2 2 5" xfId="4973"/>
    <cellStyle name="40% - Accent4 4 2 2 2 5 2" xfId="10312"/>
    <cellStyle name="40% - Accent4 4 2 2 2 6" xfId="6046"/>
    <cellStyle name="40% - Accent4 4 2 2 3" xfId="1766"/>
    <cellStyle name="40% - Accent4 4 2 2 3 2" xfId="7111"/>
    <cellStyle name="40% - Accent4 4 2 2 4" xfId="2838"/>
    <cellStyle name="40% - Accent4 4 2 2 4 2" xfId="8177"/>
    <cellStyle name="40% - Accent4 4 2 2 5" xfId="3905"/>
    <cellStyle name="40% - Accent4 4 2 2 5 2" xfId="9244"/>
    <cellStyle name="40% - Accent4 4 2 2 6" xfId="4972"/>
    <cellStyle name="40% - Accent4 4 2 2 6 2" xfId="10311"/>
    <cellStyle name="40% - Accent4 4 2 2 7" xfId="6045"/>
    <cellStyle name="40% - Accent4 4 2 3" xfId="677"/>
    <cellStyle name="40% - Accent4 4 2 3 2" xfId="1768"/>
    <cellStyle name="40% - Accent4 4 2 3 2 2" xfId="7113"/>
    <cellStyle name="40% - Accent4 4 2 3 3" xfId="2840"/>
    <cellStyle name="40% - Accent4 4 2 3 3 2" xfId="8179"/>
    <cellStyle name="40% - Accent4 4 2 3 4" xfId="3907"/>
    <cellStyle name="40% - Accent4 4 2 3 4 2" xfId="9246"/>
    <cellStyle name="40% - Accent4 4 2 3 5" xfId="4974"/>
    <cellStyle name="40% - Accent4 4 2 3 5 2" xfId="10313"/>
    <cellStyle name="40% - Accent4 4 2 3 6" xfId="6047"/>
    <cellStyle name="40% - Accent4 4 2 4" xfId="1765"/>
    <cellStyle name="40% - Accent4 4 2 4 2" xfId="7110"/>
    <cellStyle name="40% - Accent4 4 2 5" xfId="2837"/>
    <cellStyle name="40% - Accent4 4 2 5 2" xfId="8176"/>
    <cellStyle name="40% - Accent4 4 2 6" xfId="3904"/>
    <cellStyle name="40% - Accent4 4 2 6 2" xfId="9243"/>
    <cellStyle name="40% - Accent4 4 2 7" xfId="4971"/>
    <cellStyle name="40% - Accent4 4 2 7 2" xfId="10310"/>
    <cellStyle name="40% - Accent4 4 2 8" xfId="6044"/>
    <cellStyle name="40% - Accent4 4 3" xfId="678"/>
    <cellStyle name="40% - Accent4 4 3 2" xfId="679"/>
    <cellStyle name="40% - Accent4 4 3 2 2" xfId="1770"/>
    <cellStyle name="40% - Accent4 4 3 2 2 2" xfId="7115"/>
    <cellStyle name="40% - Accent4 4 3 2 3" xfId="2842"/>
    <cellStyle name="40% - Accent4 4 3 2 3 2" xfId="8181"/>
    <cellStyle name="40% - Accent4 4 3 2 4" xfId="3909"/>
    <cellStyle name="40% - Accent4 4 3 2 4 2" xfId="9248"/>
    <cellStyle name="40% - Accent4 4 3 2 5" xfId="4976"/>
    <cellStyle name="40% - Accent4 4 3 2 5 2" xfId="10315"/>
    <cellStyle name="40% - Accent4 4 3 2 6" xfId="6049"/>
    <cellStyle name="40% - Accent4 4 3 3" xfId="1769"/>
    <cellStyle name="40% - Accent4 4 3 3 2" xfId="7114"/>
    <cellStyle name="40% - Accent4 4 3 4" xfId="2841"/>
    <cellStyle name="40% - Accent4 4 3 4 2" xfId="8180"/>
    <cellStyle name="40% - Accent4 4 3 5" xfId="3908"/>
    <cellStyle name="40% - Accent4 4 3 5 2" xfId="9247"/>
    <cellStyle name="40% - Accent4 4 3 6" xfId="4975"/>
    <cellStyle name="40% - Accent4 4 3 6 2" xfId="10314"/>
    <cellStyle name="40% - Accent4 4 3 7" xfId="6048"/>
    <cellStyle name="40% - Accent4 4 4" xfId="680"/>
    <cellStyle name="40% - Accent4 4 4 2" xfId="1771"/>
    <cellStyle name="40% - Accent4 4 4 2 2" xfId="7116"/>
    <cellStyle name="40% - Accent4 4 4 3" xfId="2843"/>
    <cellStyle name="40% - Accent4 4 4 3 2" xfId="8182"/>
    <cellStyle name="40% - Accent4 4 4 4" xfId="3910"/>
    <cellStyle name="40% - Accent4 4 4 4 2" xfId="9249"/>
    <cellStyle name="40% - Accent4 4 4 5" xfId="4977"/>
    <cellStyle name="40% - Accent4 4 4 5 2" xfId="10316"/>
    <cellStyle name="40% - Accent4 4 4 6" xfId="6050"/>
    <cellStyle name="40% - Accent4 4 5" xfId="1764"/>
    <cellStyle name="40% - Accent4 4 5 2" xfId="7109"/>
    <cellStyle name="40% - Accent4 4 6" xfId="2836"/>
    <cellStyle name="40% - Accent4 4 6 2" xfId="8175"/>
    <cellStyle name="40% - Accent4 4 7" xfId="3903"/>
    <cellStyle name="40% - Accent4 4 7 2" xfId="9242"/>
    <cellStyle name="40% - Accent4 4 8" xfId="4970"/>
    <cellStyle name="40% - Accent4 4 8 2" xfId="10309"/>
    <cellStyle name="40% - Accent4 4 9" xfId="6043"/>
    <cellStyle name="40% - Accent4 5" xfId="681"/>
    <cellStyle name="40% - Accent4 5 2" xfId="682"/>
    <cellStyle name="40% - Accent4 5 2 2" xfId="683"/>
    <cellStyle name="40% - Accent4 5 2 2 2" xfId="1774"/>
    <cellStyle name="40% - Accent4 5 2 2 2 2" xfId="7119"/>
    <cellStyle name="40% - Accent4 5 2 2 3" xfId="2846"/>
    <cellStyle name="40% - Accent4 5 2 2 3 2" xfId="8185"/>
    <cellStyle name="40% - Accent4 5 2 2 4" xfId="3913"/>
    <cellStyle name="40% - Accent4 5 2 2 4 2" xfId="9252"/>
    <cellStyle name="40% - Accent4 5 2 2 5" xfId="4980"/>
    <cellStyle name="40% - Accent4 5 2 2 5 2" xfId="10319"/>
    <cellStyle name="40% - Accent4 5 2 2 6" xfId="6053"/>
    <cellStyle name="40% - Accent4 5 2 3" xfId="1773"/>
    <cellStyle name="40% - Accent4 5 2 3 2" xfId="7118"/>
    <cellStyle name="40% - Accent4 5 2 4" xfId="2845"/>
    <cellStyle name="40% - Accent4 5 2 4 2" xfId="8184"/>
    <cellStyle name="40% - Accent4 5 2 5" xfId="3912"/>
    <cellStyle name="40% - Accent4 5 2 5 2" xfId="9251"/>
    <cellStyle name="40% - Accent4 5 2 6" xfId="4979"/>
    <cellStyle name="40% - Accent4 5 2 6 2" xfId="10318"/>
    <cellStyle name="40% - Accent4 5 2 7" xfId="6052"/>
    <cellStyle name="40% - Accent4 5 3" xfId="684"/>
    <cellStyle name="40% - Accent4 5 3 2" xfId="1775"/>
    <cellStyle name="40% - Accent4 5 3 2 2" xfId="7120"/>
    <cellStyle name="40% - Accent4 5 3 3" xfId="2847"/>
    <cellStyle name="40% - Accent4 5 3 3 2" xfId="8186"/>
    <cellStyle name="40% - Accent4 5 3 4" xfId="3914"/>
    <cellStyle name="40% - Accent4 5 3 4 2" xfId="9253"/>
    <cellStyle name="40% - Accent4 5 3 5" xfId="4981"/>
    <cellStyle name="40% - Accent4 5 3 5 2" xfId="10320"/>
    <cellStyle name="40% - Accent4 5 3 6" xfId="6054"/>
    <cellStyle name="40% - Accent4 5 4" xfId="1772"/>
    <cellStyle name="40% - Accent4 5 4 2" xfId="7117"/>
    <cellStyle name="40% - Accent4 5 5" xfId="2844"/>
    <cellStyle name="40% - Accent4 5 5 2" xfId="8183"/>
    <cellStyle name="40% - Accent4 5 6" xfId="3911"/>
    <cellStyle name="40% - Accent4 5 6 2" xfId="9250"/>
    <cellStyle name="40% - Accent4 5 7" xfId="4978"/>
    <cellStyle name="40% - Accent4 5 7 2" xfId="10317"/>
    <cellStyle name="40% - Accent4 5 8" xfId="6051"/>
    <cellStyle name="40% - Accent4 6" xfId="685"/>
    <cellStyle name="40% - Accent4 6 2" xfId="686"/>
    <cellStyle name="40% - Accent4 6 2 2" xfId="1777"/>
    <cellStyle name="40% - Accent4 6 2 2 2" xfId="7122"/>
    <cellStyle name="40% - Accent4 6 2 3" xfId="2849"/>
    <cellStyle name="40% - Accent4 6 2 3 2" xfId="8188"/>
    <cellStyle name="40% - Accent4 6 2 4" xfId="3916"/>
    <cellStyle name="40% - Accent4 6 2 4 2" xfId="9255"/>
    <cellStyle name="40% - Accent4 6 2 5" xfId="4983"/>
    <cellStyle name="40% - Accent4 6 2 5 2" xfId="10322"/>
    <cellStyle name="40% - Accent4 6 2 6" xfId="6056"/>
    <cellStyle name="40% - Accent4 6 3" xfId="1776"/>
    <cellStyle name="40% - Accent4 6 3 2" xfId="7121"/>
    <cellStyle name="40% - Accent4 6 4" xfId="2848"/>
    <cellStyle name="40% - Accent4 6 4 2" xfId="8187"/>
    <cellStyle name="40% - Accent4 6 5" xfId="3915"/>
    <cellStyle name="40% - Accent4 6 5 2" xfId="9254"/>
    <cellStyle name="40% - Accent4 6 6" xfId="4982"/>
    <cellStyle name="40% - Accent4 6 6 2" xfId="10321"/>
    <cellStyle name="40% - Accent4 6 7" xfId="6055"/>
    <cellStyle name="40% - Accent4 7" xfId="687"/>
    <cellStyle name="40% - Accent4 7 2" xfId="1778"/>
    <cellStyle name="40% - Accent4 7 2 2" xfId="7123"/>
    <cellStyle name="40% - Accent4 7 3" xfId="2850"/>
    <cellStyle name="40% - Accent4 7 3 2" xfId="8189"/>
    <cellStyle name="40% - Accent4 7 4" xfId="3917"/>
    <cellStyle name="40% - Accent4 7 4 2" xfId="9256"/>
    <cellStyle name="40% - Accent4 7 5" xfId="4984"/>
    <cellStyle name="40% - Accent4 7 5 2" xfId="10323"/>
    <cellStyle name="40% - Accent4 7 6" xfId="6057"/>
    <cellStyle name="40% - Accent4 8" xfId="1098"/>
    <cellStyle name="40% - Accent4 8 2" xfId="2179"/>
    <cellStyle name="40% - Accent4 8 2 2" xfId="7521"/>
    <cellStyle name="40% - Accent4 8 3" xfId="3248"/>
    <cellStyle name="40% - Accent4 8 3 2" xfId="8587"/>
    <cellStyle name="40% - Accent4 8 4" xfId="4315"/>
    <cellStyle name="40% - Accent4 8 4 2" xfId="9654"/>
    <cellStyle name="40% - Accent4 8 5" xfId="5382"/>
    <cellStyle name="40% - Accent4 8 5 2" xfId="10721"/>
    <cellStyle name="40% - Accent4 8 6" xfId="6455"/>
    <cellStyle name="40% - Accent4 9" xfId="1119"/>
    <cellStyle name="40% - Accent4 9 2" xfId="2197"/>
    <cellStyle name="40% - Accent4 9 2 2" xfId="7536"/>
    <cellStyle name="40% - Accent4 9 3" xfId="3263"/>
    <cellStyle name="40% - Accent4 9 3 2" xfId="8602"/>
    <cellStyle name="40% - Accent4 9 4" xfId="4330"/>
    <cellStyle name="40% - Accent4 9 4 2" xfId="9669"/>
    <cellStyle name="40% - Accent4 9 5" xfId="5397"/>
    <cellStyle name="40% - Accent4 9 5 2" xfId="10736"/>
    <cellStyle name="40% - Accent4 9 6" xfId="6470"/>
    <cellStyle name="40% - Accent5" xfId="35" builtinId="47" customBuiltin="1"/>
    <cellStyle name="40% - Accent5 10" xfId="1138"/>
    <cellStyle name="40% - Accent5 10 2" xfId="6489"/>
    <cellStyle name="40% - Accent5 11" xfId="2216"/>
    <cellStyle name="40% - Accent5 11 2" xfId="7555"/>
    <cellStyle name="40% - Accent5 12" xfId="3283"/>
    <cellStyle name="40% - Accent5 12 2" xfId="8622"/>
    <cellStyle name="40% - Accent5 13" xfId="4350"/>
    <cellStyle name="40% - Accent5 13 2" xfId="9689"/>
    <cellStyle name="40% - Accent5 14" xfId="5418"/>
    <cellStyle name="40% - Accent5 2" xfId="688"/>
    <cellStyle name="40% - Accent5 2 10" xfId="4985"/>
    <cellStyle name="40% - Accent5 2 10 2" xfId="10324"/>
    <cellStyle name="40% - Accent5 2 11" xfId="6058"/>
    <cellStyle name="40% - Accent5 2 2" xfId="689"/>
    <cellStyle name="40% - Accent5 2 2 10" xfId="6059"/>
    <cellStyle name="40% - Accent5 2 2 2" xfId="690"/>
    <cellStyle name="40% - Accent5 2 2 2 2" xfId="691"/>
    <cellStyle name="40% - Accent5 2 2 2 2 2" xfId="692"/>
    <cellStyle name="40% - Accent5 2 2 2 2 2 2" xfId="693"/>
    <cellStyle name="40% - Accent5 2 2 2 2 2 2 2" xfId="1784"/>
    <cellStyle name="40% - Accent5 2 2 2 2 2 2 2 2" xfId="7129"/>
    <cellStyle name="40% - Accent5 2 2 2 2 2 2 3" xfId="2856"/>
    <cellStyle name="40% - Accent5 2 2 2 2 2 2 3 2" xfId="8195"/>
    <cellStyle name="40% - Accent5 2 2 2 2 2 2 4" xfId="3923"/>
    <cellStyle name="40% - Accent5 2 2 2 2 2 2 4 2" xfId="9262"/>
    <cellStyle name="40% - Accent5 2 2 2 2 2 2 5" xfId="4990"/>
    <cellStyle name="40% - Accent5 2 2 2 2 2 2 5 2" xfId="10329"/>
    <cellStyle name="40% - Accent5 2 2 2 2 2 2 6" xfId="6063"/>
    <cellStyle name="40% - Accent5 2 2 2 2 2 3" xfId="1783"/>
    <cellStyle name="40% - Accent5 2 2 2 2 2 3 2" xfId="7128"/>
    <cellStyle name="40% - Accent5 2 2 2 2 2 4" xfId="2855"/>
    <cellStyle name="40% - Accent5 2 2 2 2 2 4 2" xfId="8194"/>
    <cellStyle name="40% - Accent5 2 2 2 2 2 5" xfId="3922"/>
    <cellStyle name="40% - Accent5 2 2 2 2 2 5 2" xfId="9261"/>
    <cellStyle name="40% - Accent5 2 2 2 2 2 6" xfId="4989"/>
    <cellStyle name="40% - Accent5 2 2 2 2 2 6 2" xfId="10328"/>
    <cellStyle name="40% - Accent5 2 2 2 2 2 7" xfId="6062"/>
    <cellStyle name="40% - Accent5 2 2 2 2 3" xfId="694"/>
    <cellStyle name="40% - Accent5 2 2 2 2 3 2" xfId="1785"/>
    <cellStyle name="40% - Accent5 2 2 2 2 3 2 2" xfId="7130"/>
    <cellStyle name="40% - Accent5 2 2 2 2 3 3" xfId="2857"/>
    <cellStyle name="40% - Accent5 2 2 2 2 3 3 2" xfId="8196"/>
    <cellStyle name="40% - Accent5 2 2 2 2 3 4" xfId="3924"/>
    <cellStyle name="40% - Accent5 2 2 2 2 3 4 2" xfId="9263"/>
    <cellStyle name="40% - Accent5 2 2 2 2 3 5" xfId="4991"/>
    <cellStyle name="40% - Accent5 2 2 2 2 3 5 2" xfId="10330"/>
    <cellStyle name="40% - Accent5 2 2 2 2 3 6" xfId="6064"/>
    <cellStyle name="40% - Accent5 2 2 2 2 4" xfId="1782"/>
    <cellStyle name="40% - Accent5 2 2 2 2 4 2" xfId="7127"/>
    <cellStyle name="40% - Accent5 2 2 2 2 5" xfId="2854"/>
    <cellStyle name="40% - Accent5 2 2 2 2 5 2" xfId="8193"/>
    <cellStyle name="40% - Accent5 2 2 2 2 6" xfId="3921"/>
    <cellStyle name="40% - Accent5 2 2 2 2 6 2" xfId="9260"/>
    <cellStyle name="40% - Accent5 2 2 2 2 7" xfId="4988"/>
    <cellStyle name="40% - Accent5 2 2 2 2 7 2" xfId="10327"/>
    <cellStyle name="40% - Accent5 2 2 2 2 8" xfId="6061"/>
    <cellStyle name="40% - Accent5 2 2 2 3" xfId="695"/>
    <cellStyle name="40% - Accent5 2 2 2 3 2" xfId="696"/>
    <cellStyle name="40% - Accent5 2 2 2 3 2 2" xfId="1787"/>
    <cellStyle name="40% - Accent5 2 2 2 3 2 2 2" xfId="7132"/>
    <cellStyle name="40% - Accent5 2 2 2 3 2 3" xfId="2859"/>
    <cellStyle name="40% - Accent5 2 2 2 3 2 3 2" xfId="8198"/>
    <cellStyle name="40% - Accent5 2 2 2 3 2 4" xfId="3926"/>
    <cellStyle name="40% - Accent5 2 2 2 3 2 4 2" xfId="9265"/>
    <cellStyle name="40% - Accent5 2 2 2 3 2 5" xfId="4993"/>
    <cellStyle name="40% - Accent5 2 2 2 3 2 5 2" xfId="10332"/>
    <cellStyle name="40% - Accent5 2 2 2 3 2 6" xfId="6066"/>
    <cellStyle name="40% - Accent5 2 2 2 3 3" xfId="1786"/>
    <cellStyle name="40% - Accent5 2 2 2 3 3 2" xfId="7131"/>
    <cellStyle name="40% - Accent5 2 2 2 3 4" xfId="2858"/>
    <cellStyle name="40% - Accent5 2 2 2 3 4 2" xfId="8197"/>
    <cellStyle name="40% - Accent5 2 2 2 3 5" xfId="3925"/>
    <cellStyle name="40% - Accent5 2 2 2 3 5 2" xfId="9264"/>
    <cellStyle name="40% - Accent5 2 2 2 3 6" xfId="4992"/>
    <cellStyle name="40% - Accent5 2 2 2 3 6 2" xfId="10331"/>
    <cellStyle name="40% - Accent5 2 2 2 3 7" xfId="6065"/>
    <cellStyle name="40% - Accent5 2 2 2 4" xfId="697"/>
    <cellStyle name="40% - Accent5 2 2 2 4 2" xfId="1788"/>
    <cellStyle name="40% - Accent5 2 2 2 4 2 2" xfId="7133"/>
    <cellStyle name="40% - Accent5 2 2 2 4 3" xfId="2860"/>
    <cellStyle name="40% - Accent5 2 2 2 4 3 2" xfId="8199"/>
    <cellStyle name="40% - Accent5 2 2 2 4 4" xfId="3927"/>
    <cellStyle name="40% - Accent5 2 2 2 4 4 2" xfId="9266"/>
    <cellStyle name="40% - Accent5 2 2 2 4 5" xfId="4994"/>
    <cellStyle name="40% - Accent5 2 2 2 4 5 2" xfId="10333"/>
    <cellStyle name="40% - Accent5 2 2 2 4 6" xfId="6067"/>
    <cellStyle name="40% - Accent5 2 2 2 5" xfId="1781"/>
    <cellStyle name="40% - Accent5 2 2 2 5 2" xfId="7126"/>
    <cellStyle name="40% - Accent5 2 2 2 6" xfId="2853"/>
    <cellStyle name="40% - Accent5 2 2 2 6 2" xfId="8192"/>
    <cellStyle name="40% - Accent5 2 2 2 7" xfId="3920"/>
    <cellStyle name="40% - Accent5 2 2 2 7 2" xfId="9259"/>
    <cellStyle name="40% - Accent5 2 2 2 8" xfId="4987"/>
    <cellStyle name="40% - Accent5 2 2 2 8 2" xfId="10326"/>
    <cellStyle name="40% - Accent5 2 2 2 9" xfId="6060"/>
    <cellStyle name="40% - Accent5 2 2 3" xfId="698"/>
    <cellStyle name="40% - Accent5 2 2 3 2" xfId="699"/>
    <cellStyle name="40% - Accent5 2 2 3 2 2" xfId="700"/>
    <cellStyle name="40% - Accent5 2 2 3 2 2 2" xfId="1791"/>
    <cellStyle name="40% - Accent5 2 2 3 2 2 2 2" xfId="7136"/>
    <cellStyle name="40% - Accent5 2 2 3 2 2 3" xfId="2863"/>
    <cellStyle name="40% - Accent5 2 2 3 2 2 3 2" xfId="8202"/>
    <cellStyle name="40% - Accent5 2 2 3 2 2 4" xfId="3930"/>
    <cellStyle name="40% - Accent5 2 2 3 2 2 4 2" xfId="9269"/>
    <cellStyle name="40% - Accent5 2 2 3 2 2 5" xfId="4997"/>
    <cellStyle name="40% - Accent5 2 2 3 2 2 5 2" xfId="10336"/>
    <cellStyle name="40% - Accent5 2 2 3 2 2 6" xfId="6070"/>
    <cellStyle name="40% - Accent5 2 2 3 2 3" xfId="1790"/>
    <cellStyle name="40% - Accent5 2 2 3 2 3 2" xfId="7135"/>
    <cellStyle name="40% - Accent5 2 2 3 2 4" xfId="2862"/>
    <cellStyle name="40% - Accent5 2 2 3 2 4 2" xfId="8201"/>
    <cellStyle name="40% - Accent5 2 2 3 2 5" xfId="3929"/>
    <cellStyle name="40% - Accent5 2 2 3 2 5 2" xfId="9268"/>
    <cellStyle name="40% - Accent5 2 2 3 2 6" xfId="4996"/>
    <cellStyle name="40% - Accent5 2 2 3 2 6 2" xfId="10335"/>
    <cellStyle name="40% - Accent5 2 2 3 2 7" xfId="6069"/>
    <cellStyle name="40% - Accent5 2 2 3 3" xfId="701"/>
    <cellStyle name="40% - Accent5 2 2 3 3 2" xfId="1792"/>
    <cellStyle name="40% - Accent5 2 2 3 3 2 2" xfId="7137"/>
    <cellStyle name="40% - Accent5 2 2 3 3 3" xfId="2864"/>
    <cellStyle name="40% - Accent5 2 2 3 3 3 2" xfId="8203"/>
    <cellStyle name="40% - Accent5 2 2 3 3 4" xfId="3931"/>
    <cellStyle name="40% - Accent5 2 2 3 3 4 2" xfId="9270"/>
    <cellStyle name="40% - Accent5 2 2 3 3 5" xfId="4998"/>
    <cellStyle name="40% - Accent5 2 2 3 3 5 2" xfId="10337"/>
    <cellStyle name="40% - Accent5 2 2 3 3 6" xfId="6071"/>
    <cellStyle name="40% - Accent5 2 2 3 4" xfId="1789"/>
    <cellStyle name="40% - Accent5 2 2 3 4 2" xfId="7134"/>
    <cellStyle name="40% - Accent5 2 2 3 5" xfId="2861"/>
    <cellStyle name="40% - Accent5 2 2 3 5 2" xfId="8200"/>
    <cellStyle name="40% - Accent5 2 2 3 6" xfId="3928"/>
    <cellStyle name="40% - Accent5 2 2 3 6 2" xfId="9267"/>
    <cellStyle name="40% - Accent5 2 2 3 7" xfId="4995"/>
    <cellStyle name="40% - Accent5 2 2 3 7 2" xfId="10334"/>
    <cellStyle name="40% - Accent5 2 2 3 8" xfId="6068"/>
    <cellStyle name="40% - Accent5 2 2 4" xfId="702"/>
    <cellStyle name="40% - Accent5 2 2 4 2" xfId="703"/>
    <cellStyle name="40% - Accent5 2 2 4 2 2" xfId="1794"/>
    <cellStyle name="40% - Accent5 2 2 4 2 2 2" xfId="7139"/>
    <cellStyle name="40% - Accent5 2 2 4 2 3" xfId="2866"/>
    <cellStyle name="40% - Accent5 2 2 4 2 3 2" xfId="8205"/>
    <cellStyle name="40% - Accent5 2 2 4 2 4" xfId="3933"/>
    <cellStyle name="40% - Accent5 2 2 4 2 4 2" xfId="9272"/>
    <cellStyle name="40% - Accent5 2 2 4 2 5" xfId="5000"/>
    <cellStyle name="40% - Accent5 2 2 4 2 5 2" xfId="10339"/>
    <cellStyle name="40% - Accent5 2 2 4 2 6" xfId="6073"/>
    <cellStyle name="40% - Accent5 2 2 4 3" xfId="1793"/>
    <cellStyle name="40% - Accent5 2 2 4 3 2" xfId="7138"/>
    <cellStyle name="40% - Accent5 2 2 4 4" xfId="2865"/>
    <cellStyle name="40% - Accent5 2 2 4 4 2" xfId="8204"/>
    <cellStyle name="40% - Accent5 2 2 4 5" xfId="3932"/>
    <cellStyle name="40% - Accent5 2 2 4 5 2" xfId="9271"/>
    <cellStyle name="40% - Accent5 2 2 4 6" xfId="4999"/>
    <cellStyle name="40% - Accent5 2 2 4 6 2" xfId="10338"/>
    <cellStyle name="40% - Accent5 2 2 4 7" xfId="6072"/>
    <cellStyle name="40% - Accent5 2 2 5" xfId="704"/>
    <cellStyle name="40% - Accent5 2 2 5 2" xfId="1795"/>
    <cellStyle name="40% - Accent5 2 2 5 2 2" xfId="7140"/>
    <cellStyle name="40% - Accent5 2 2 5 3" xfId="2867"/>
    <cellStyle name="40% - Accent5 2 2 5 3 2" xfId="8206"/>
    <cellStyle name="40% - Accent5 2 2 5 4" xfId="3934"/>
    <cellStyle name="40% - Accent5 2 2 5 4 2" xfId="9273"/>
    <cellStyle name="40% - Accent5 2 2 5 5" xfId="5001"/>
    <cellStyle name="40% - Accent5 2 2 5 5 2" xfId="10340"/>
    <cellStyle name="40% - Accent5 2 2 5 6" xfId="6074"/>
    <cellStyle name="40% - Accent5 2 2 6" xfId="1780"/>
    <cellStyle name="40% - Accent5 2 2 6 2" xfId="7125"/>
    <cellStyle name="40% - Accent5 2 2 7" xfId="2852"/>
    <cellStyle name="40% - Accent5 2 2 7 2" xfId="8191"/>
    <cellStyle name="40% - Accent5 2 2 8" xfId="3919"/>
    <cellStyle name="40% - Accent5 2 2 8 2" xfId="9258"/>
    <cellStyle name="40% - Accent5 2 2 9" xfId="4986"/>
    <cellStyle name="40% - Accent5 2 2 9 2" xfId="10325"/>
    <cellStyle name="40% - Accent5 2 3" xfId="705"/>
    <cellStyle name="40% - Accent5 2 3 2" xfId="706"/>
    <cellStyle name="40% - Accent5 2 3 2 2" xfId="707"/>
    <cellStyle name="40% - Accent5 2 3 2 2 2" xfId="708"/>
    <cellStyle name="40% - Accent5 2 3 2 2 2 2" xfId="1799"/>
    <cellStyle name="40% - Accent5 2 3 2 2 2 2 2" xfId="7144"/>
    <cellStyle name="40% - Accent5 2 3 2 2 2 3" xfId="2871"/>
    <cellStyle name="40% - Accent5 2 3 2 2 2 3 2" xfId="8210"/>
    <cellStyle name="40% - Accent5 2 3 2 2 2 4" xfId="3938"/>
    <cellStyle name="40% - Accent5 2 3 2 2 2 4 2" xfId="9277"/>
    <cellStyle name="40% - Accent5 2 3 2 2 2 5" xfId="5005"/>
    <cellStyle name="40% - Accent5 2 3 2 2 2 5 2" xfId="10344"/>
    <cellStyle name="40% - Accent5 2 3 2 2 2 6" xfId="6078"/>
    <cellStyle name="40% - Accent5 2 3 2 2 3" xfId="1798"/>
    <cellStyle name="40% - Accent5 2 3 2 2 3 2" xfId="7143"/>
    <cellStyle name="40% - Accent5 2 3 2 2 4" xfId="2870"/>
    <cellStyle name="40% - Accent5 2 3 2 2 4 2" xfId="8209"/>
    <cellStyle name="40% - Accent5 2 3 2 2 5" xfId="3937"/>
    <cellStyle name="40% - Accent5 2 3 2 2 5 2" xfId="9276"/>
    <cellStyle name="40% - Accent5 2 3 2 2 6" xfId="5004"/>
    <cellStyle name="40% - Accent5 2 3 2 2 6 2" xfId="10343"/>
    <cellStyle name="40% - Accent5 2 3 2 2 7" xfId="6077"/>
    <cellStyle name="40% - Accent5 2 3 2 3" xfId="709"/>
    <cellStyle name="40% - Accent5 2 3 2 3 2" xfId="1800"/>
    <cellStyle name="40% - Accent5 2 3 2 3 2 2" xfId="7145"/>
    <cellStyle name="40% - Accent5 2 3 2 3 3" xfId="2872"/>
    <cellStyle name="40% - Accent5 2 3 2 3 3 2" xfId="8211"/>
    <cellStyle name="40% - Accent5 2 3 2 3 4" xfId="3939"/>
    <cellStyle name="40% - Accent5 2 3 2 3 4 2" xfId="9278"/>
    <cellStyle name="40% - Accent5 2 3 2 3 5" xfId="5006"/>
    <cellStyle name="40% - Accent5 2 3 2 3 5 2" xfId="10345"/>
    <cellStyle name="40% - Accent5 2 3 2 3 6" xfId="6079"/>
    <cellStyle name="40% - Accent5 2 3 2 4" xfId="1797"/>
    <cellStyle name="40% - Accent5 2 3 2 4 2" xfId="7142"/>
    <cellStyle name="40% - Accent5 2 3 2 5" xfId="2869"/>
    <cellStyle name="40% - Accent5 2 3 2 5 2" xfId="8208"/>
    <cellStyle name="40% - Accent5 2 3 2 6" xfId="3936"/>
    <cellStyle name="40% - Accent5 2 3 2 6 2" xfId="9275"/>
    <cellStyle name="40% - Accent5 2 3 2 7" xfId="5003"/>
    <cellStyle name="40% - Accent5 2 3 2 7 2" xfId="10342"/>
    <cellStyle name="40% - Accent5 2 3 2 8" xfId="6076"/>
    <cellStyle name="40% - Accent5 2 3 3" xfId="710"/>
    <cellStyle name="40% - Accent5 2 3 3 2" xfId="711"/>
    <cellStyle name="40% - Accent5 2 3 3 2 2" xfId="1802"/>
    <cellStyle name="40% - Accent5 2 3 3 2 2 2" xfId="7147"/>
    <cellStyle name="40% - Accent5 2 3 3 2 3" xfId="2874"/>
    <cellStyle name="40% - Accent5 2 3 3 2 3 2" xfId="8213"/>
    <cellStyle name="40% - Accent5 2 3 3 2 4" xfId="3941"/>
    <cellStyle name="40% - Accent5 2 3 3 2 4 2" xfId="9280"/>
    <cellStyle name="40% - Accent5 2 3 3 2 5" xfId="5008"/>
    <cellStyle name="40% - Accent5 2 3 3 2 5 2" xfId="10347"/>
    <cellStyle name="40% - Accent5 2 3 3 2 6" xfId="6081"/>
    <cellStyle name="40% - Accent5 2 3 3 3" xfId="1801"/>
    <cellStyle name="40% - Accent5 2 3 3 3 2" xfId="7146"/>
    <cellStyle name="40% - Accent5 2 3 3 4" xfId="2873"/>
    <cellStyle name="40% - Accent5 2 3 3 4 2" xfId="8212"/>
    <cellStyle name="40% - Accent5 2 3 3 5" xfId="3940"/>
    <cellStyle name="40% - Accent5 2 3 3 5 2" xfId="9279"/>
    <cellStyle name="40% - Accent5 2 3 3 6" xfId="5007"/>
    <cellStyle name="40% - Accent5 2 3 3 6 2" xfId="10346"/>
    <cellStyle name="40% - Accent5 2 3 3 7" xfId="6080"/>
    <cellStyle name="40% - Accent5 2 3 4" xfId="712"/>
    <cellStyle name="40% - Accent5 2 3 4 2" xfId="1803"/>
    <cellStyle name="40% - Accent5 2 3 4 2 2" xfId="7148"/>
    <cellStyle name="40% - Accent5 2 3 4 3" xfId="2875"/>
    <cellStyle name="40% - Accent5 2 3 4 3 2" xfId="8214"/>
    <cellStyle name="40% - Accent5 2 3 4 4" xfId="3942"/>
    <cellStyle name="40% - Accent5 2 3 4 4 2" xfId="9281"/>
    <cellStyle name="40% - Accent5 2 3 4 5" xfId="5009"/>
    <cellStyle name="40% - Accent5 2 3 4 5 2" xfId="10348"/>
    <cellStyle name="40% - Accent5 2 3 4 6" xfId="6082"/>
    <cellStyle name="40% - Accent5 2 3 5" xfId="1796"/>
    <cellStyle name="40% - Accent5 2 3 5 2" xfId="7141"/>
    <cellStyle name="40% - Accent5 2 3 6" xfId="2868"/>
    <cellStyle name="40% - Accent5 2 3 6 2" xfId="8207"/>
    <cellStyle name="40% - Accent5 2 3 7" xfId="3935"/>
    <cellStyle name="40% - Accent5 2 3 7 2" xfId="9274"/>
    <cellStyle name="40% - Accent5 2 3 8" xfId="5002"/>
    <cellStyle name="40% - Accent5 2 3 8 2" xfId="10341"/>
    <cellStyle name="40% - Accent5 2 3 9" xfId="6075"/>
    <cellStyle name="40% - Accent5 2 4" xfId="713"/>
    <cellStyle name="40% - Accent5 2 4 2" xfId="714"/>
    <cellStyle name="40% - Accent5 2 4 2 2" xfId="715"/>
    <cellStyle name="40% - Accent5 2 4 2 2 2" xfId="1806"/>
    <cellStyle name="40% - Accent5 2 4 2 2 2 2" xfId="7151"/>
    <cellStyle name="40% - Accent5 2 4 2 2 3" xfId="2878"/>
    <cellStyle name="40% - Accent5 2 4 2 2 3 2" xfId="8217"/>
    <cellStyle name="40% - Accent5 2 4 2 2 4" xfId="3945"/>
    <cellStyle name="40% - Accent5 2 4 2 2 4 2" xfId="9284"/>
    <cellStyle name="40% - Accent5 2 4 2 2 5" xfId="5012"/>
    <cellStyle name="40% - Accent5 2 4 2 2 5 2" xfId="10351"/>
    <cellStyle name="40% - Accent5 2 4 2 2 6" xfId="6085"/>
    <cellStyle name="40% - Accent5 2 4 2 3" xfId="1805"/>
    <cellStyle name="40% - Accent5 2 4 2 3 2" xfId="7150"/>
    <cellStyle name="40% - Accent5 2 4 2 4" xfId="2877"/>
    <cellStyle name="40% - Accent5 2 4 2 4 2" xfId="8216"/>
    <cellStyle name="40% - Accent5 2 4 2 5" xfId="3944"/>
    <cellStyle name="40% - Accent5 2 4 2 5 2" xfId="9283"/>
    <cellStyle name="40% - Accent5 2 4 2 6" xfId="5011"/>
    <cellStyle name="40% - Accent5 2 4 2 6 2" xfId="10350"/>
    <cellStyle name="40% - Accent5 2 4 2 7" xfId="6084"/>
    <cellStyle name="40% - Accent5 2 4 3" xfId="716"/>
    <cellStyle name="40% - Accent5 2 4 3 2" xfId="1807"/>
    <cellStyle name="40% - Accent5 2 4 3 2 2" xfId="7152"/>
    <cellStyle name="40% - Accent5 2 4 3 3" xfId="2879"/>
    <cellStyle name="40% - Accent5 2 4 3 3 2" xfId="8218"/>
    <cellStyle name="40% - Accent5 2 4 3 4" xfId="3946"/>
    <cellStyle name="40% - Accent5 2 4 3 4 2" xfId="9285"/>
    <cellStyle name="40% - Accent5 2 4 3 5" xfId="5013"/>
    <cellStyle name="40% - Accent5 2 4 3 5 2" xfId="10352"/>
    <cellStyle name="40% - Accent5 2 4 3 6" xfId="6086"/>
    <cellStyle name="40% - Accent5 2 4 4" xfId="1804"/>
    <cellStyle name="40% - Accent5 2 4 4 2" xfId="7149"/>
    <cellStyle name="40% - Accent5 2 4 5" xfId="2876"/>
    <cellStyle name="40% - Accent5 2 4 5 2" xfId="8215"/>
    <cellStyle name="40% - Accent5 2 4 6" xfId="3943"/>
    <cellStyle name="40% - Accent5 2 4 6 2" xfId="9282"/>
    <cellStyle name="40% - Accent5 2 4 7" xfId="5010"/>
    <cellStyle name="40% - Accent5 2 4 7 2" xfId="10349"/>
    <cellStyle name="40% - Accent5 2 4 8" xfId="6083"/>
    <cellStyle name="40% - Accent5 2 5" xfId="717"/>
    <cellStyle name="40% - Accent5 2 5 2" xfId="718"/>
    <cellStyle name="40% - Accent5 2 5 2 2" xfId="1809"/>
    <cellStyle name="40% - Accent5 2 5 2 2 2" xfId="7154"/>
    <cellStyle name="40% - Accent5 2 5 2 3" xfId="2881"/>
    <cellStyle name="40% - Accent5 2 5 2 3 2" xfId="8220"/>
    <cellStyle name="40% - Accent5 2 5 2 4" xfId="3948"/>
    <cellStyle name="40% - Accent5 2 5 2 4 2" xfId="9287"/>
    <cellStyle name="40% - Accent5 2 5 2 5" xfId="5015"/>
    <cellStyle name="40% - Accent5 2 5 2 5 2" xfId="10354"/>
    <cellStyle name="40% - Accent5 2 5 2 6" xfId="6088"/>
    <cellStyle name="40% - Accent5 2 5 3" xfId="1808"/>
    <cellStyle name="40% - Accent5 2 5 3 2" xfId="7153"/>
    <cellStyle name="40% - Accent5 2 5 4" xfId="2880"/>
    <cellStyle name="40% - Accent5 2 5 4 2" xfId="8219"/>
    <cellStyle name="40% - Accent5 2 5 5" xfId="3947"/>
    <cellStyle name="40% - Accent5 2 5 5 2" xfId="9286"/>
    <cellStyle name="40% - Accent5 2 5 6" xfId="5014"/>
    <cellStyle name="40% - Accent5 2 5 6 2" xfId="10353"/>
    <cellStyle name="40% - Accent5 2 5 7" xfId="6087"/>
    <cellStyle name="40% - Accent5 2 6" xfId="719"/>
    <cellStyle name="40% - Accent5 2 6 2" xfId="1810"/>
    <cellStyle name="40% - Accent5 2 6 2 2" xfId="7155"/>
    <cellStyle name="40% - Accent5 2 6 3" xfId="2882"/>
    <cellStyle name="40% - Accent5 2 6 3 2" xfId="8221"/>
    <cellStyle name="40% - Accent5 2 6 4" xfId="3949"/>
    <cellStyle name="40% - Accent5 2 6 4 2" xfId="9288"/>
    <cellStyle name="40% - Accent5 2 6 5" xfId="5016"/>
    <cellStyle name="40% - Accent5 2 6 5 2" xfId="10355"/>
    <cellStyle name="40% - Accent5 2 6 6" xfId="6089"/>
    <cellStyle name="40% - Accent5 2 7" xfId="1779"/>
    <cellStyle name="40% - Accent5 2 7 2" xfId="7124"/>
    <cellStyle name="40% - Accent5 2 8" xfId="2851"/>
    <cellStyle name="40% - Accent5 2 8 2" xfId="8190"/>
    <cellStyle name="40% - Accent5 2 9" xfId="3918"/>
    <cellStyle name="40% - Accent5 2 9 2" xfId="9257"/>
    <cellStyle name="40% - Accent5 3" xfId="720"/>
    <cellStyle name="40% - Accent5 3 10" xfId="6090"/>
    <cellStyle name="40% - Accent5 3 2" xfId="721"/>
    <cellStyle name="40% - Accent5 3 2 2" xfId="722"/>
    <cellStyle name="40% - Accent5 3 2 2 2" xfId="723"/>
    <cellStyle name="40% - Accent5 3 2 2 2 2" xfId="724"/>
    <cellStyle name="40% - Accent5 3 2 2 2 2 2" xfId="1815"/>
    <cellStyle name="40% - Accent5 3 2 2 2 2 2 2" xfId="7160"/>
    <cellStyle name="40% - Accent5 3 2 2 2 2 3" xfId="2887"/>
    <cellStyle name="40% - Accent5 3 2 2 2 2 3 2" xfId="8226"/>
    <cellStyle name="40% - Accent5 3 2 2 2 2 4" xfId="3954"/>
    <cellStyle name="40% - Accent5 3 2 2 2 2 4 2" xfId="9293"/>
    <cellStyle name="40% - Accent5 3 2 2 2 2 5" xfId="5021"/>
    <cellStyle name="40% - Accent5 3 2 2 2 2 5 2" xfId="10360"/>
    <cellStyle name="40% - Accent5 3 2 2 2 2 6" xfId="6094"/>
    <cellStyle name="40% - Accent5 3 2 2 2 3" xfId="1814"/>
    <cellStyle name="40% - Accent5 3 2 2 2 3 2" xfId="7159"/>
    <cellStyle name="40% - Accent5 3 2 2 2 4" xfId="2886"/>
    <cellStyle name="40% - Accent5 3 2 2 2 4 2" xfId="8225"/>
    <cellStyle name="40% - Accent5 3 2 2 2 5" xfId="3953"/>
    <cellStyle name="40% - Accent5 3 2 2 2 5 2" xfId="9292"/>
    <cellStyle name="40% - Accent5 3 2 2 2 6" xfId="5020"/>
    <cellStyle name="40% - Accent5 3 2 2 2 6 2" xfId="10359"/>
    <cellStyle name="40% - Accent5 3 2 2 2 7" xfId="6093"/>
    <cellStyle name="40% - Accent5 3 2 2 3" xfId="725"/>
    <cellStyle name="40% - Accent5 3 2 2 3 2" xfId="1816"/>
    <cellStyle name="40% - Accent5 3 2 2 3 2 2" xfId="7161"/>
    <cellStyle name="40% - Accent5 3 2 2 3 3" xfId="2888"/>
    <cellStyle name="40% - Accent5 3 2 2 3 3 2" xfId="8227"/>
    <cellStyle name="40% - Accent5 3 2 2 3 4" xfId="3955"/>
    <cellStyle name="40% - Accent5 3 2 2 3 4 2" xfId="9294"/>
    <cellStyle name="40% - Accent5 3 2 2 3 5" xfId="5022"/>
    <cellStyle name="40% - Accent5 3 2 2 3 5 2" xfId="10361"/>
    <cellStyle name="40% - Accent5 3 2 2 3 6" xfId="6095"/>
    <cellStyle name="40% - Accent5 3 2 2 4" xfId="1813"/>
    <cellStyle name="40% - Accent5 3 2 2 4 2" xfId="7158"/>
    <cellStyle name="40% - Accent5 3 2 2 5" xfId="2885"/>
    <cellStyle name="40% - Accent5 3 2 2 5 2" xfId="8224"/>
    <cellStyle name="40% - Accent5 3 2 2 6" xfId="3952"/>
    <cellStyle name="40% - Accent5 3 2 2 6 2" xfId="9291"/>
    <cellStyle name="40% - Accent5 3 2 2 7" xfId="5019"/>
    <cellStyle name="40% - Accent5 3 2 2 7 2" xfId="10358"/>
    <cellStyle name="40% - Accent5 3 2 2 8" xfId="6092"/>
    <cellStyle name="40% - Accent5 3 2 3" xfId="726"/>
    <cellStyle name="40% - Accent5 3 2 3 2" xfId="727"/>
    <cellStyle name="40% - Accent5 3 2 3 2 2" xfId="1818"/>
    <cellStyle name="40% - Accent5 3 2 3 2 2 2" xfId="7163"/>
    <cellStyle name="40% - Accent5 3 2 3 2 3" xfId="2890"/>
    <cellStyle name="40% - Accent5 3 2 3 2 3 2" xfId="8229"/>
    <cellStyle name="40% - Accent5 3 2 3 2 4" xfId="3957"/>
    <cellStyle name="40% - Accent5 3 2 3 2 4 2" xfId="9296"/>
    <cellStyle name="40% - Accent5 3 2 3 2 5" xfId="5024"/>
    <cellStyle name="40% - Accent5 3 2 3 2 5 2" xfId="10363"/>
    <cellStyle name="40% - Accent5 3 2 3 2 6" xfId="6097"/>
    <cellStyle name="40% - Accent5 3 2 3 3" xfId="1817"/>
    <cellStyle name="40% - Accent5 3 2 3 3 2" xfId="7162"/>
    <cellStyle name="40% - Accent5 3 2 3 4" xfId="2889"/>
    <cellStyle name="40% - Accent5 3 2 3 4 2" xfId="8228"/>
    <cellStyle name="40% - Accent5 3 2 3 5" xfId="3956"/>
    <cellStyle name="40% - Accent5 3 2 3 5 2" xfId="9295"/>
    <cellStyle name="40% - Accent5 3 2 3 6" xfId="5023"/>
    <cellStyle name="40% - Accent5 3 2 3 6 2" xfId="10362"/>
    <cellStyle name="40% - Accent5 3 2 3 7" xfId="6096"/>
    <cellStyle name="40% - Accent5 3 2 4" xfId="728"/>
    <cellStyle name="40% - Accent5 3 2 4 2" xfId="1819"/>
    <cellStyle name="40% - Accent5 3 2 4 2 2" xfId="7164"/>
    <cellStyle name="40% - Accent5 3 2 4 3" xfId="2891"/>
    <cellStyle name="40% - Accent5 3 2 4 3 2" xfId="8230"/>
    <cellStyle name="40% - Accent5 3 2 4 4" xfId="3958"/>
    <cellStyle name="40% - Accent5 3 2 4 4 2" xfId="9297"/>
    <cellStyle name="40% - Accent5 3 2 4 5" xfId="5025"/>
    <cellStyle name="40% - Accent5 3 2 4 5 2" xfId="10364"/>
    <cellStyle name="40% - Accent5 3 2 4 6" xfId="6098"/>
    <cellStyle name="40% - Accent5 3 2 5" xfId="1812"/>
    <cellStyle name="40% - Accent5 3 2 5 2" xfId="7157"/>
    <cellStyle name="40% - Accent5 3 2 6" xfId="2884"/>
    <cellStyle name="40% - Accent5 3 2 6 2" xfId="8223"/>
    <cellStyle name="40% - Accent5 3 2 7" xfId="3951"/>
    <cellStyle name="40% - Accent5 3 2 7 2" xfId="9290"/>
    <cellStyle name="40% - Accent5 3 2 8" xfId="5018"/>
    <cellStyle name="40% - Accent5 3 2 8 2" xfId="10357"/>
    <cellStyle name="40% - Accent5 3 2 9" xfId="6091"/>
    <cellStyle name="40% - Accent5 3 3" xfId="729"/>
    <cellStyle name="40% - Accent5 3 3 2" xfId="730"/>
    <cellStyle name="40% - Accent5 3 3 2 2" xfId="731"/>
    <cellStyle name="40% - Accent5 3 3 2 2 2" xfId="1822"/>
    <cellStyle name="40% - Accent5 3 3 2 2 2 2" xfId="7167"/>
    <cellStyle name="40% - Accent5 3 3 2 2 3" xfId="2894"/>
    <cellStyle name="40% - Accent5 3 3 2 2 3 2" xfId="8233"/>
    <cellStyle name="40% - Accent5 3 3 2 2 4" xfId="3961"/>
    <cellStyle name="40% - Accent5 3 3 2 2 4 2" xfId="9300"/>
    <cellStyle name="40% - Accent5 3 3 2 2 5" xfId="5028"/>
    <cellStyle name="40% - Accent5 3 3 2 2 5 2" xfId="10367"/>
    <cellStyle name="40% - Accent5 3 3 2 2 6" xfId="6101"/>
    <cellStyle name="40% - Accent5 3 3 2 3" xfId="1821"/>
    <cellStyle name="40% - Accent5 3 3 2 3 2" xfId="7166"/>
    <cellStyle name="40% - Accent5 3 3 2 4" xfId="2893"/>
    <cellStyle name="40% - Accent5 3 3 2 4 2" xfId="8232"/>
    <cellStyle name="40% - Accent5 3 3 2 5" xfId="3960"/>
    <cellStyle name="40% - Accent5 3 3 2 5 2" xfId="9299"/>
    <cellStyle name="40% - Accent5 3 3 2 6" xfId="5027"/>
    <cellStyle name="40% - Accent5 3 3 2 6 2" xfId="10366"/>
    <cellStyle name="40% - Accent5 3 3 2 7" xfId="6100"/>
    <cellStyle name="40% - Accent5 3 3 3" xfId="732"/>
    <cellStyle name="40% - Accent5 3 3 3 2" xfId="1823"/>
    <cellStyle name="40% - Accent5 3 3 3 2 2" xfId="7168"/>
    <cellStyle name="40% - Accent5 3 3 3 3" xfId="2895"/>
    <cellStyle name="40% - Accent5 3 3 3 3 2" xfId="8234"/>
    <cellStyle name="40% - Accent5 3 3 3 4" xfId="3962"/>
    <cellStyle name="40% - Accent5 3 3 3 4 2" xfId="9301"/>
    <cellStyle name="40% - Accent5 3 3 3 5" xfId="5029"/>
    <cellStyle name="40% - Accent5 3 3 3 5 2" xfId="10368"/>
    <cellStyle name="40% - Accent5 3 3 3 6" xfId="6102"/>
    <cellStyle name="40% - Accent5 3 3 4" xfId="1820"/>
    <cellStyle name="40% - Accent5 3 3 4 2" xfId="7165"/>
    <cellStyle name="40% - Accent5 3 3 5" xfId="2892"/>
    <cellStyle name="40% - Accent5 3 3 5 2" xfId="8231"/>
    <cellStyle name="40% - Accent5 3 3 6" xfId="3959"/>
    <cellStyle name="40% - Accent5 3 3 6 2" xfId="9298"/>
    <cellStyle name="40% - Accent5 3 3 7" xfId="5026"/>
    <cellStyle name="40% - Accent5 3 3 7 2" xfId="10365"/>
    <cellStyle name="40% - Accent5 3 3 8" xfId="6099"/>
    <cellStyle name="40% - Accent5 3 4" xfId="733"/>
    <cellStyle name="40% - Accent5 3 4 2" xfId="734"/>
    <cellStyle name="40% - Accent5 3 4 2 2" xfId="1825"/>
    <cellStyle name="40% - Accent5 3 4 2 2 2" xfId="7170"/>
    <cellStyle name="40% - Accent5 3 4 2 3" xfId="2897"/>
    <cellStyle name="40% - Accent5 3 4 2 3 2" xfId="8236"/>
    <cellStyle name="40% - Accent5 3 4 2 4" xfId="3964"/>
    <cellStyle name="40% - Accent5 3 4 2 4 2" xfId="9303"/>
    <cellStyle name="40% - Accent5 3 4 2 5" xfId="5031"/>
    <cellStyle name="40% - Accent5 3 4 2 5 2" xfId="10370"/>
    <cellStyle name="40% - Accent5 3 4 2 6" xfId="6104"/>
    <cellStyle name="40% - Accent5 3 4 3" xfId="1824"/>
    <cellStyle name="40% - Accent5 3 4 3 2" xfId="7169"/>
    <cellStyle name="40% - Accent5 3 4 4" xfId="2896"/>
    <cellStyle name="40% - Accent5 3 4 4 2" xfId="8235"/>
    <cellStyle name="40% - Accent5 3 4 5" xfId="3963"/>
    <cellStyle name="40% - Accent5 3 4 5 2" xfId="9302"/>
    <cellStyle name="40% - Accent5 3 4 6" xfId="5030"/>
    <cellStyle name="40% - Accent5 3 4 6 2" xfId="10369"/>
    <cellStyle name="40% - Accent5 3 4 7" xfId="6103"/>
    <cellStyle name="40% - Accent5 3 5" xfId="735"/>
    <cellStyle name="40% - Accent5 3 5 2" xfId="1826"/>
    <cellStyle name="40% - Accent5 3 5 2 2" xfId="7171"/>
    <cellStyle name="40% - Accent5 3 5 3" xfId="2898"/>
    <cellStyle name="40% - Accent5 3 5 3 2" xfId="8237"/>
    <cellStyle name="40% - Accent5 3 5 4" xfId="3965"/>
    <cellStyle name="40% - Accent5 3 5 4 2" xfId="9304"/>
    <cellStyle name="40% - Accent5 3 5 5" xfId="5032"/>
    <cellStyle name="40% - Accent5 3 5 5 2" xfId="10371"/>
    <cellStyle name="40% - Accent5 3 5 6" xfId="6105"/>
    <cellStyle name="40% - Accent5 3 6" xfId="1811"/>
    <cellStyle name="40% - Accent5 3 6 2" xfId="7156"/>
    <cellStyle name="40% - Accent5 3 7" xfId="2883"/>
    <cellStyle name="40% - Accent5 3 7 2" xfId="8222"/>
    <cellStyle name="40% - Accent5 3 8" xfId="3950"/>
    <cellStyle name="40% - Accent5 3 8 2" xfId="9289"/>
    <cellStyle name="40% - Accent5 3 9" xfId="5017"/>
    <cellStyle name="40% - Accent5 3 9 2" xfId="10356"/>
    <cellStyle name="40% - Accent5 4" xfId="736"/>
    <cellStyle name="40% - Accent5 4 2" xfId="737"/>
    <cellStyle name="40% - Accent5 4 2 2" xfId="738"/>
    <cellStyle name="40% - Accent5 4 2 2 2" xfId="739"/>
    <cellStyle name="40% - Accent5 4 2 2 2 2" xfId="1830"/>
    <cellStyle name="40% - Accent5 4 2 2 2 2 2" xfId="7175"/>
    <cellStyle name="40% - Accent5 4 2 2 2 3" xfId="2902"/>
    <cellStyle name="40% - Accent5 4 2 2 2 3 2" xfId="8241"/>
    <cellStyle name="40% - Accent5 4 2 2 2 4" xfId="3969"/>
    <cellStyle name="40% - Accent5 4 2 2 2 4 2" xfId="9308"/>
    <cellStyle name="40% - Accent5 4 2 2 2 5" xfId="5036"/>
    <cellStyle name="40% - Accent5 4 2 2 2 5 2" xfId="10375"/>
    <cellStyle name="40% - Accent5 4 2 2 2 6" xfId="6109"/>
    <cellStyle name="40% - Accent5 4 2 2 3" xfId="1829"/>
    <cellStyle name="40% - Accent5 4 2 2 3 2" xfId="7174"/>
    <cellStyle name="40% - Accent5 4 2 2 4" xfId="2901"/>
    <cellStyle name="40% - Accent5 4 2 2 4 2" xfId="8240"/>
    <cellStyle name="40% - Accent5 4 2 2 5" xfId="3968"/>
    <cellStyle name="40% - Accent5 4 2 2 5 2" xfId="9307"/>
    <cellStyle name="40% - Accent5 4 2 2 6" xfId="5035"/>
    <cellStyle name="40% - Accent5 4 2 2 6 2" xfId="10374"/>
    <cellStyle name="40% - Accent5 4 2 2 7" xfId="6108"/>
    <cellStyle name="40% - Accent5 4 2 3" xfId="740"/>
    <cellStyle name="40% - Accent5 4 2 3 2" xfId="1831"/>
    <cellStyle name="40% - Accent5 4 2 3 2 2" xfId="7176"/>
    <cellStyle name="40% - Accent5 4 2 3 3" xfId="2903"/>
    <cellStyle name="40% - Accent5 4 2 3 3 2" xfId="8242"/>
    <cellStyle name="40% - Accent5 4 2 3 4" xfId="3970"/>
    <cellStyle name="40% - Accent5 4 2 3 4 2" xfId="9309"/>
    <cellStyle name="40% - Accent5 4 2 3 5" xfId="5037"/>
    <cellStyle name="40% - Accent5 4 2 3 5 2" xfId="10376"/>
    <cellStyle name="40% - Accent5 4 2 3 6" xfId="6110"/>
    <cellStyle name="40% - Accent5 4 2 4" xfId="1828"/>
    <cellStyle name="40% - Accent5 4 2 4 2" xfId="7173"/>
    <cellStyle name="40% - Accent5 4 2 5" xfId="2900"/>
    <cellStyle name="40% - Accent5 4 2 5 2" xfId="8239"/>
    <cellStyle name="40% - Accent5 4 2 6" xfId="3967"/>
    <cellStyle name="40% - Accent5 4 2 6 2" xfId="9306"/>
    <cellStyle name="40% - Accent5 4 2 7" xfId="5034"/>
    <cellStyle name="40% - Accent5 4 2 7 2" xfId="10373"/>
    <cellStyle name="40% - Accent5 4 2 8" xfId="6107"/>
    <cellStyle name="40% - Accent5 4 3" xfId="741"/>
    <cellStyle name="40% - Accent5 4 3 2" xfId="742"/>
    <cellStyle name="40% - Accent5 4 3 2 2" xfId="1833"/>
    <cellStyle name="40% - Accent5 4 3 2 2 2" xfId="7178"/>
    <cellStyle name="40% - Accent5 4 3 2 3" xfId="2905"/>
    <cellStyle name="40% - Accent5 4 3 2 3 2" xfId="8244"/>
    <cellStyle name="40% - Accent5 4 3 2 4" xfId="3972"/>
    <cellStyle name="40% - Accent5 4 3 2 4 2" xfId="9311"/>
    <cellStyle name="40% - Accent5 4 3 2 5" xfId="5039"/>
    <cellStyle name="40% - Accent5 4 3 2 5 2" xfId="10378"/>
    <cellStyle name="40% - Accent5 4 3 2 6" xfId="6112"/>
    <cellStyle name="40% - Accent5 4 3 3" xfId="1832"/>
    <cellStyle name="40% - Accent5 4 3 3 2" xfId="7177"/>
    <cellStyle name="40% - Accent5 4 3 4" xfId="2904"/>
    <cellStyle name="40% - Accent5 4 3 4 2" xfId="8243"/>
    <cellStyle name="40% - Accent5 4 3 5" xfId="3971"/>
    <cellStyle name="40% - Accent5 4 3 5 2" xfId="9310"/>
    <cellStyle name="40% - Accent5 4 3 6" xfId="5038"/>
    <cellStyle name="40% - Accent5 4 3 6 2" xfId="10377"/>
    <cellStyle name="40% - Accent5 4 3 7" xfId="6111"/>
    <cellStyle name="40% - Accent5 4 4" xfId="743"/>
    <cellStyle name="40% - Accent5 4 4 2" xfId="1834"/>
    <cellStyle name="40% - Accent5 4 4 2 2" xfId="7179"/>
    <cellStyle name="40% - Accent5 4 4 3" xfId="2906"/>
    <cellStyle name="40% - Accent5 4 4 3 2" xfId="8245"/>
    <cellStyle name="40% - Accent5 4 4 4" xfId="3973"/>
    <cellStyle name="40% - Accent5 4 4 4 2" xfId="9312"/>
    <cellStyle name="40% - Accent5 4 4 5" xfId="5040"/>
    <cellStyle name="40% - Accent5 4 4 5 2" xfId="10379"/>
    <cellStyle name="40% - Accent5 4 4 6" xfId="6113"/>
    <cellStyle name="40% - Accent5 4 5" xfId="1827"/>
    <cellStyle name="40% - Accent5 4 5 2" xfId="7172"/>
    <cellStyle name="40% - Accent5 4 6" xfId="2899"/>
    <cellStyle name="40% - Accent5 4 6 2" xfId="8238"/>
    <cellStyle name="40% - Accent5 4 7" xfId="3966"/>
    <cellStyle name="40% - Accent5 4 7 2" xfId="9305"/>
    <cellStyle name="40% - Accent5 4 8" xfId="5033"/>
    <cellStyle name="40% - Accent5 4 8 2" xfId="10372"/>
    <cellStyle name="40% - Accent5 4 9" xfId="6106"/>
    <cellStyle name="40% - Accent5 5" xfId="744"/>
    <cellStyle name="40% - Accent5 5 2" xfId="745"/>
    <cellStyle name="40% - Accent5 5 2 2" xfId="746"/>
    <cellStyle name="40% - Accent5 5 2 2 2" xfId="1837"/>
    <cellStyle name="40% - Accent5 5 2 2 2 2" xfId="7182"/>
    <cellStyle name="40% - Accent5 5 2 2 3" xfId="2909"/>
    <cellStyle name="40% - Accent5 5 2 2 3 2" xfId="8248"/>
    <cellStyle name="40% - Accent5 5 2 2 4" xfId="3976"/>
    <cellStyle name="40% - Accent5 5 2 2 4 2" xfId="9315"/>
    <cellStyle name="40% - Accent5 5 2 2 5" xfId="5043"/>
    <cellStyle name="40% - Accent5 5 2 2 5 2" xfId="10382"/>
    <cellStyle name="40% - Accent5 5 2 2 6" xfId="6116"/>
    <cellStyle name="40% - Accent5 5 2 3" xfId="1836"/>
    <cellStyle name="40% - Accent5 5 2 3 2" xfId="7181"/>
    <cellStyle name="40% - Accent5 5 2 4" xfId="2908"/>
    <cellStyle name="40% - Accent5 5 2 4 2" xfId="8247"/>
    <cellStyle name="40% - Accent5 5 2 5" xfId="3975"/>
    <cellStyle name="40% - Accent5 5 2 5 2" xfId="9314"/>
    <cellStyle name="40% - Accent5 5 2 6" xfId="5042"/>
    <cellStyle name="40% - Accent5 5 2 6 2" xfId="10381"/>
    <cellStyle name="40% - Accent5 5 2 7" xfId="6115"/>
    <cellStyle name="40% - Accent5 5 3" xfId="747"/>
    <cellStyle name="40% - Accent5 5 3 2" xfId="1838"/>
    <cellStyle name="40% - Accent5 5 3 2 2" xfId="7183"/>
    <cellStyle name="40% - Accent5 5 3 3" xfId="2910"/>
    <cellStyle name="40% - Accent5 5 3 3 2" xfId="8249"/>
    <cellStyle name="40% - Accent5 5 3 4" xfId="3977"/>
    <cellStyle name="40% - Accent5 5 3 4 2" xfId="9316"/>
    <cellStyle name="40% - Accent5 5 3 5" xfId="5044"/>
    <cellStyle name="40% - Accent5 5 3 5 2" xfId="10383"/>
    <cellStyle name="40% - Accent5 5 3 6" xfId="6117"/>
    <cellStyle name="40% - Accent5 5 4" xfId="1835"/>
    <cellStyle name="40% - Accent5 5 4 2" xfId="7180"/>
    <cellStyle name="40% - Accent5 5 5" xfId="2907"/>
    <cellStyle name="40% - Accent5 5 5 2" xfId="8246"/>
    <cellStyle name="40% - Accent5 5 6" xfId="3974"/>
    <cellStyle name="40% - Accent5 5 6 2" xfId="9313"/>
    <cellStyle name="40% - Accent5 5 7" xfId="5041"/>
    <cellStyle name="40% - Accent5 5 7 2" xfId="10380"/>
    <cellStyle name="40% - Accent5 5 8" xfId="6114"/>
    <cellStyle name="40% - Accent5 6" xfId="748"/>
    <cellStyle name="40% - Accent5 6 2" xfId="749"/>
    <cellStyle name="40% - Accent5 6 2 2" xfId="1840"/>
    <cellStyle name="40% - Accent5 6 2 2 2" xfId="7185"/>
    <cellStyle name="40% - Accent5 6 2 3" xfId="2912"/>
    <cellStyle name="40% - Accent5 6 2 3 2" xfId="8251"/>
    <cellStyle name="40% - Accent5 6 2 4" xfId="3979"/>
    <cellStyle name="40% - Accent5 6 2 4 2" xfId="9318"/>
    <cellStyle name="40% - Accent5 6 2 5" xfId="5046"/>
    <cellStyle name="40% - Accent5 6 2 5 2" xfId="10385"/>
    <cellStyle name="40% - Accent5 6 2 6" xfId="6119"/>
    <cellStyle name="40% - Accent5 6 3" xfId="1839"/>
    <cellStyle name="40% - Accent5 6 3 2" xfId="7184"/>
    <cellStyle name="40% - Accent5 6 4" xfId="2911"/>
    <cellStyle name="40% - Accent5 6 4 2" xfId="8250"/>
    <cellStyle name="40% - Accent5 6 5" xfId="3978"/>
    <cellStyle name="40% - Accent5 6 5 2" xfId="9317"/>
    <cellStyle name="40% - Accent5 6 6" xfId="5045"/>
    <cellStyle name="40% - Accent5 6 6 2" xfId="10384"/>
    <cellStyle name="40% - Accent5 6 7" xfId="6118"/>
    <cellStyle name="40% - Accent5 7" xfId="750"/>
    <cellStyle name="40% - Accent5 7 2" xfId="1841"/>
    <cellStyle name="40% - Accent5 7 2 2" xfId="7186"/>
    <cellStyle name="40% - Accent5 7 3" xfId="2913"/>
    <cellStyle name="40% - Accent5 7 3 2" xfId="8252"/>
    <cellStyle name="40% - Accent5 7 4" xfId="3980"/>
    <cellStyle name="40% - Accent5 7 4 2" xfId="9319"/>
    <cellStyle name="40% - Accent5 7 5" xfId="5047"/>
    <cellStyle name="40% - Accent5 7 5 2" xfId="10386"/>
    <cellStyle name="40% - Accent5 7 6" xfId="6120"/>
    <cellStyle name="40% - Accent5 8" xfId="1100"/>
    <cellStyle name="40% - Accent5 8 2" xfId="2181"/>
    <cellStyle name="40% - Accent5 8 2 2" xfId="7523"/>
    <cellStyle name="40% - Accent5 8 3" xfId="3250"/>
    <cellStyle name="40% - Accent5 8 3 2" xfId="8589"/>
    <cellStyle name="40% - Accent5 8 4" xfId="4317"/>
    <cellStyle name="40% - Accent5 8 4 2" xfId="9656"/>
    <cellStyle name="40% - Accent5 8 5" xfId="5384"/>
    <cellStyle name="40% - Accent5 8 5 2" xfId="10723"/>
    <cellStyle name="40% - Accent5 8 6" xfId="6457"/>
    <cellStyle name="40% - Accent5 9" xfId="1121"/>
    <cellStyle name="40% - Accent5 9 2" xfId="2199"/>
    <cellStyle name="40% - Accent5 9 2 2" xfId="7538"/>
    <cellStyle name="40% - Accent5 9 3" xfId="3265"/>
    <cellStyle name="40% - Accent5 9 3 2" xfId="8604"/>
    <cellStyle name="40% - Accent5 9 4" xfId="4332"/>
    <cellStyle name="40% - Accent5 9 4 2" xfId="9671"/>
    <cellStyle name="40% - Accent5 9 5" xfId="5399"/>
    <cellStyle name="40% - Accent5 9 5 2" xfId="10738"/>
    <cellStyle name="40% - Accent5 9 6" xfId="6472"/>
    <cellStyle name="40% - Accent6" xfId="39" builtinId="51" customBuiltin="1"/>
    <cellStyle name="40% - Accent6 10" xfId="1140"/>
    <cellStyle name="40% - Accent6 10 2" xfId="6491"/>
    <cellStyle name="40% - Accent6 11" xfId="2218"/>
    <cellStyle name="40% - Accent6 11 2" xfId="7557"/>
    <cellStyle name="40% - Accent6 12" xfId="3285"/>
    <cellStyle name="40% - Accent6 12 2" xfId="8624"/>
    <cellStyle name="40% - Accent6 13" xfId="4352"/>
    <cellStyle name="40% - Accent6 13 2" xfId="9691"/>
    <cellStyle name="40% - Accent6 14" xfId="5420"/>
    <cellStyle name="40% - Accent6 2" xfId="751"/>
    <cellStyle name="40% - Accent6 2 10" xfId="5048"/>
    <cellStyle name="40% - Accent6 2 10 2" xfId="10387"/>
    <cellStyle name="40% - Accent6 2 11" xfId="6121"/>
    <cellStyle name="40% - Accent6 2 2" xfId="752"/>
    <cellStyle name="40% - Accent6 2 2 10" xfId="6122"/>
    <cellStyle name="40% - Accent6 2 2 2" xfId="753"/>
    <cellStyle name="40% - Accent6 2 2 2 2" xfId="754"/>
    <cellStyle name="40% - Accent6 2 2 2 2 2" xfId="755"/>
    <cellStyle name="40% - Accent6 2 2 2 2 2 2" xfId="756"/>
    <cellStyle name="40% - Accent6 2 2 2 2 2 2 2" xfId="1847"/>
    <cellStyle name="40% - Accent6 2 2 2 2 2 2 2 2" xfId="7192"/>
    <cellStyle name="40% - Accent6 2 2 2 2 2 2 3" xfId="2919"/>
    <cellStyle name="40% - Accent6 2 2 2 2 2 2 3 2" xfId="8258"/>
    <cellStyle name="40% - Accent6 2 2 2 2 2 2 4" xfId="3986"/>
    <cellStyle name="40% - Accent6 2 2 2 2 2 2 4 2" xfId="9325"/>
    <cellStyle name="40% - Accent6 2 2 2 2 2 2 5" xfId="5053"/>
    <cellStyle name="40% - Accent6 2 2 2 2 2 2 5 2" xfId="10392"/>
    <cellStyle name="40% - Accent6 2 2 2 2 2 2 6" xfId="6126"/>
    <cellStyle name="40% - Accent6 2 2 2 2 2 3" xfId="1846"/>
    <cellStyle name="40% - Accent6 2 2 2 2 2 3 2" xfId="7191"/>
    <cellStyle name="40% - Accent6 2 2 2 2 2 4" xfId="2918"/>
    <cellStyle name="40% - Accent6 2 2 2 2 2 4 2" xfId="8257"/>
    <cellStyle name="40% - Accent6 2 2 2 2 2 5" xfId="3985"/>
    <cellStyle name="40% - Accent6 2 2 2 2 2 5 2" xfId="9324"/>
    <cellStyle name="40% - Accent6 2 2 2 2 2 6" xfId="5052"/>
    <cellStyle name="40% - Accent6 2 2 2 2 2 6 2" xfId="10391"/>
    <cellStyle name="40% - Accent6 2 2 2 2 2 7" xfId="6125"/>
    <cellStyle name="40% - Accent6 2 2 2 2 3" xfId="757"/>
    <cellStyle name="40% - Accent6 2 2 2 2 3 2" xfId="1848"/>
    <cellStyle name="40% - Accent6 2 2 2 2 3 2 2" xfId="7193"/>
    <cellStyle name="40% - Accent6 2 2 2 2 3 3" xfId="2920"/>
    <cellStyle name="40% - Accent6 2 2 2 2 3 3 2" xfId="8259"/>
    <cellStyle name="40% - Accent6 2 2 2 2 3 4" xfId="3987"/>
    <cellStyle name="40% - Accent6 2 2 2 2 3 4 2" xfId="9326"/>
    <cellStyle name="40% - Accent6 2 2 2 2 3 5" xfId="5054"/>
    <cellStyle name="40% - Accent6 2 2 2 2 3 5 2" xfId="10393"/>
    <cellStyle name="40% - Accent6 2 2 2 2 3 6" xfId="6127"/>
    <cellStyle name="40% - Accent6 2 2 2 2 4" xfId="1845"/>
    <cellStyle name="40% - Accent6 2 2 2 2 4 2" xfId="7190"/>
    <cellStyle name="40% - Accent6 2 2 2 2 5" xfId="2917"/>
    <cellStyle name="40% - Accent6 2 2 2 2 5 2" xfId="8256"/>
    <cellStyle name="40% - Accent6 2 2 2 2 6" xfId="3984"/>
    <cellStyle name="40% - Accent6 2 2 2 2 6 2" xfId="9323"/>
    <cellStyle name="40% - Accent6 2 2 2 2 7" xfId="5051"/>
    <cellStyle name="40% - Accent6 2 2 2 2 7 2" xfId="10390"/>
    <cellStyle name="40% - Accent6 2 2 2 2 8" xfId="6124"/>
    <cellStyle name="40% - Accent6 2 2 2 3" xfId="758"/>
    <cellStyle name="40% - Accent6 2 2 2 3 2" xfId="759"/>
    <cellStyle name="40% - Accent6 2 2 2 3 2 2" xfId="1850"/>
    <cellStyle name="40% - Accent6 2 2 2 3 2 2 2" xfId="7195"/>
    <cellStyle name="40% - Accent6 2 2 2 3 2 3" xfId="2922"/>
    <cellStyle name="40% - Accent6 2 2 2 3 2 3 2" xfId="8261"/>
    <cellStyle name="40% - Accent6 2 2 2 3 2 4" xfId="3989"/>
    <cellStyle name="40% - Accent6 2 2 2 3 2 4 2" xfId="9328"/>
    <cellStyle name="40% - Accent6 2 2 2 3 2 5" xfId="5056"/>
    <cellStyle name="40% - Accent6 2 2 2 3 2 5 2" xfId="10395"/>
    <cellStyle name="40% - Accent6 2 2 2 3 2 6" xfId="6129"/>
    <cellStyle name="40% - Accent6 2 2 2 3 3" xfId="1849"/>
    <cellStyle name="40% - Accent6 2 2 2 3 3 2" xfId="7194"/>
    <cellStyle name="40% - Accent6 2 2 2 3 4" xfId="2921"/>
    <cellStyle name="40% - Accent6 2 2 2 3 4 2" xfId="8260"/>
    <cellStyle name="40% - Accent6 2 2 2 3 5" xfId="3988"/>
    <cellStyle name="40% - Accent6 2 2 2 3 5 2" xfId="9327"/>
    <cellStyle name="40% - Accent6 2 2 2 3 6" xfId="5055"/>
    <cellStyle name="40% - Accent6 2 2 2 3 6 2" xfId="10394"/>
    <cellStyle name="40% - Accent6 2 2 2 3 7" xfId="6128"/>
    <cellStyle name="40% - Accent6 2 2 2 4" xfId="760"/>
    <cellStyle name="40% - Accent6 2 2 2 4 2" xfId="1851"/>
    <cellStyle name="40% - Accent6 2 2 2 4 2 2" xfId="7196"/>
    <cellStyle name="40% - Accent6 2 2 2 4 3" xfId="2923"/>
    <cellStyle name="40% - Accent6 2 2 2 4 3 2" xfId="8262"/>
    <cellStyle name="40% - Accent6 2 2 2 4 4" xfId="3990"/>
    <cellStyle name="40% - Accent6 2 2 2 4 4 2" xfId="9329"/>
    <cellStyle name="40% - Accent6 2 2 2 4 5" xfId="5057"/>
    <cellStyle name="40% - Accent6 2 2 2 4 5 2" xfId="10396"/>
    <cellStyle name="40% - Accent6 2 2 2 4 6" xfId="6130"/>
    <cellStyle name="40% - Accent6 2 2 2 5" xfId="1844"/>
    <cellStyle name="40% - Accent6 2 2 2 5 2" xfId="7189"/>
    <cellStyle name="40% - Accent6 2 2 2 6" xfId="2916"/>
    <cellStyle name="40% - Accent6 2 2 2 6 2" xfId="8255"/>
    <cellStyle name="40% - Accent6 2 2 2 7" xfId="3983"/>
    <cellStyle name="40% - Accent6 2 2 2 7 2" xfId="9322"/>
    <cellStyle name="40% - Accent6 2 2 2 8" xfId="5050"/>
    <cellStyle name="40% - Accent6 2 2 2 8 2" xfId="10389"/>
    <cellStyle name="40% - Accent6 2 2 2 9" xfId="6123"/>
    <cellStyle name="40% - Accent6 2 2 3" xfId="761"/>
    <cellStyle name="40% - Accent6 2 2 3 2" xfId="762"/>
    <cellStyle name="40% - Accent6 2 2 3 2 2" xfId="763"/>
    <cellStyle name="40% - Accent6 2 2 3 2 2 2" xfId="1854"/>
    <cellStyle name="40% - Accent6 2 2 3 2 2 2 2" xfId="7199"/>
    <cellStyle name="40% - Accent6 2 2 3 2 2 3" xfId="2926"/>
    <cellStyle name="40% - Accent6 2 2 3 2 2 3 2" xfId="8265"/>
    <cellStyle name="40% - Accent6 2 2 3 2 2 4" xfId="3993"/>
    <cellStyle name="40% - Accent6 2 2 3 2 2 4 2" xfId="9332"/>
    <cellStyle name="40% - Accent6 2 2 3 2 2 5" xfId="5060"/>
    <cellStyle name="40% - Accent6 2 2 3 2 2 5 2" xfId="10399"/>
    <cellStyle name="40% - Accent6 2 2 3 2 2 6" xfId="6133"/>
    <cellStyle name="40% - Accent6 2 2 3 2 3" xfId="1853"/>
    <cellStyle name="40% - Accent6 2 2 3 2 3 2" xfId="7198"/>
    <cellStyle name="40% - Accent6 2 2 3 2 4" xfId="2925"/>
    <cellStyle name="40% - Accent6 2 2 3 2 4 2" xfId="8264"/>
    <cellStyle name="40% - Accent6 2 2 3 2 5" xfId="3992"/>
    <cellStyle name="40% - Accent6 2 2 3 2 5 2" xfId="9331"/>
    <cellStyle name="40% - Accent6 2 2 3 2 6" xfId="5059"/>
    <cellStyle name="40% - Accent6 2 2 3 2 6 2" xfId="10398"/>
    <cellStyle name="40% - Accent6 2 2 3 2 7" xfId="6132"/>
    <cellStyle name="40% - Accent6 2 2 3 3" xfId="764"/>
    <cellStyle name="40% - Accent6 2 2 3 3 2" xfId="1855"/>
    <cellStyle name="40% - Accent6 2 2 3 3 2 2" xfId="7200"/>
    <cellStyle name="40% - Accent6 2 2 3 3 3" xfId="2927"/>
    <cellStyle name="40% - Accent6 2 2 3 3 3 2" xfId="8266"/>
    <cellStyle name="40% - Accent6 2 2 3 3 4" xfId="3994"/>
    <cellStyle name="40% - Accent6 2 2 3 3 4 2" xfId="9333"/>
    <cellStyle name="40% - Accent6 2 2 3 3 5" xfId="5061"/>
    <cellStyle name="40% - Accent6 2 2 3 3 5 2" xfId="10400"/>
    <cellStyle name="40% - Accent6 2 2 3 3 6" xfId="6134"/>
    <cellStyle name="40% - Accent6 2 2 3 4" xfId="1852"/>
    <cellStyle name="40% - Accent6 2 2 3 4 2" xfId="7197"/>
    <cellStyle name="40% - Accent6 2 2 3 5" xfId="2924"/>
    <cellStyle name="40% - Accent6 2 2 3 5 2" xfId="8263"/>
    <cellStyle name="40% - Accent6 2 2 3 6" xfId="3991"/>
    <cellStyle name="40% - Accent6 2 2 3 6 2" xfId="9330"/>
    <cellStyle name="40% - Accent6 2 2 3 7" xfId="5058"/>
    <cellStyle name="40% - Accent6 2 2 3 7 2" xfId="10397"/>
    <cellStyle name="40% - Accent6 2 2 3 8" xfId="6131"/>
    <cellStyle name="40% - Accent6 2 2 4" xfId="765"/>
    <cellStyle name="40% - Accent6 2 2 4 2" xfId="766"/>
    <cellStyle name="40% - Accent6 2 2 4 2 2" xfId="1857"/>
    <cellStyle name="40% - Accent6 2 2 4 2 2 2" xfId="7202"/>
    <cellStyle name="40% - Accent6 2 2 4 2 3" xfId="2929"/>
    <cellStyle name="40% - Accent6 2 2 4 2 3 2" xfId="8268"/>
    <cellStyle name="40% - Accent6 2 2 4 2 4" xfId="3996"/>
    <cellStyle name="40% - Accent6 2 2 4 2 4 2" xfId="9335"/>
    <cellStyle name="40% - Accent6 2 2 4 2 5" xfId="5063"/>
    <cellStyle name="40% - Accent6 2 2 4 2 5 2" xfId="10402"/>
    <cellStyle name="40% - Accent6 2 2 4 2 6" xfId="6136"/>
    <cellStyle name="40% - Accent6 2 2 4 3" xfId="1856"/>
    <cellStyle name="40% - Accent6 2 2 4 3 2" xfId="7201"/>
    <cellStyle name="40% - Accent6 2 2 4 4" xfId="2928"/>
    <cellStyle name="40% - Accent6 2 2 4 4 2" xfId="8267"/>
    <cellStyle name="40% - Accent6 2 2 4 5" xfId="3995"/>
    <cellStyle name="40% - Accent6 2 2 4 5 2" xfId="9334"/>
    <cellStyle name="40% - Accent6 2 2 4 6" xfId="5062"/>
    <cellStyle name="40% - Accent6 2 2 4 6 2" xfId="10401"/>
    <cellStyle name="40% - Accent6 2 2 4 7" xfId="6135"/>
    <cellStyle name="40% - Accent6 2 2 5" xfId="767"/>
    <cellStyle name="40% - Accent6 2 2 5 2" xfId="1858"/>
    <cellStyle name="40% - Accent6 2 2 5 2 2" xfId="7203"/>
    <cellStyle name="40% - Accent6 2 2 5 3" xfId="2930"/>
    <cellStyle name="40% - Accent6 2 2 5 3 2" xfId="8269"/>
    <cellStyle name="40% - Accent6 2 2 5 4" xfId="3997"/>
    <cellStyle name="40% - Accent6 2 2 5 4 2" xfId="9336"/>
    <cellStyle name="40% - Accent6 2 2 5 5" xfId="5064"/>
    <cellStyle name="40% - Accent6 2 2 5 5 2" xfId="10403"/>
    <cellStyle name="40% - Accent6 2 2 5 6" xfId="6137"/>
    <cellStyle name="40% - Accent6 2 2 6" xfId="1843"/>
    <cellStyle name="40% - Accent6 2 2 6 2" xfId="7188"/>
    <cellStyle name="40% - Accent6 2 2 7" xfId="2915"/>
    <cellStyle name="40% - Accent6 2 2 7 2" xfId="8254"/>
    <cellStyle name="40% - Accent6 2 2 8" xfId="3982"/>
    <cellStyle name="40% - Accent6 2 2 8 2" xfId="9321"/>
    <cellStyle name="40% - Accent6 2 2 9" xfId="5049"/>
    <cellStyle name="40% - Accent6 2 2 9 2" xfId="10388"/>
    <cellStyle name="40% - Accent6 2 3" xfId="768"/>
    <cellStyle name="40% - Accent6 2 3 2" xfId="769"/>
    <cellStyle name="40% - Accent6 2 3 2 2" xfId="770"/>
    <cellStyle name="40% - Accent6 2 3 2 2 2" xfId="771"/>
    <cellStyle name="40% - Accent6 2 3 2 2 2 2" xfId="1862"/>
    <cellStyle name="40% - Accent6 2 3 2 2 2 2 2" xfId="7207"/>
    <cellStyle name="40% - Accent6 2 3 2 2 2 3" xfId="2934"/>
    <cellStyle name="40% - Accent6 2 3 2 2 2 3 2" xfId="8273"/>
    <cellStyle name="40% - Accent6 2 3 2 2 2 4" xfId="4001"/>
    <cellStyle name="40% - Accent6 2 3 2 2 2 4 2" xfId="9340"/>
    <cellStyle name="40% - Accent6 2 3 2 2 2 5" xfId="5068"/>
    <cellStyle name="40% - Accent6 2 3 2 2 2 5 2" xfId="10407"/>
    <cellStyle name="40% - Accent6 2 3 2 2 2 6" xfId="6141"/>
    <cellStyle name="40% - Accent6 2 3 2 2 3" xfId="1861"/>
    <cellStyle name="40% - Accent6 2 3 2 2 3 2" xfId="7206"/>
    <cellStyle name="40% - Accent6 2 3 2 2 4" xfId="2933"/>
    <cellStyle name="40% - Accent6 2 3 2 2 4 2" xfId="8272"/>
    <cellStyle name="40% - Accent6 2 3 2 2 5" xfId="4000"/>
    <cellStyle name="40% - Accent6 2 3 2 2 5 2" xfId="9339"/>
    <cellStyle name="40% - Accent6 2 3 2 2 6" xfId="5067"/>
    <cellStyle name="40% - Accent6 2 3 2 2 6 2" xfId="10406"/>
    <cellStyle name="40% - Accent6 2 3 2 2 7" xfId="6140"/>
    <cellStyle name="40% - Accent6 2 3 2 3" xfId="772"/>
    <cellStyle name="40% - Accent6 2 3 2 3 2" xfId="1863"/>
    <cellStyle name="40% - Accent6 2 3 2 3 2 2" xfId="7208"/>
    <cellStyle name="40% - Accent6 2 3 2 3 3" xfId="2935"/>
    <cellStyle name="40% - Accent6 2 3 2 3 3 2" xfId="8274"/>
    <cellStyle name="40% - Accent6 2 3 2 3 4" xfId="4002"/>
    <cellStyle name="40% - Accent6 2 3 2 3 4 2" xfId="9341"/>
    <cellStyle name="40% - Accent6 2 3 2 3 5" xfId="5069"/>
    <cellStyle name="40% - Accent6 2 3 2 3 5 2" xfId="10408"/>
    <cellStyle name="40% - Accent6 2 3 2 3 6" xfId="6142"/>
    <cellStyle name="40% - Accent6 2 3 2 4" xfId="1860"/>
    <cellStyle name="40% - Accent6 2 3 2 4 2" xfId="7205"/>
    <cellStyle name="40% - Accent6 2 3 2 5" xfId="2932"/>
    <cellStyle name="40% - Accent6 2 3 2 5 2" xfId="8271"/>
    <cellStyle name="40% - Accent6 2 3 2 6" xfId="3999"/>
    <cellStyle name="40% - Accent6 2 3 2 6 2" xfId="9338"/>
    <cellStyle name="40% - Accent6 2 3 2 7" xfId="5066"/>
    <cellStyle name="40% - Accent6 2 3 2 7 2" xfId="10405"/>
    <cellStyle name="40% - Accent6 2 3 2 8" xfId="6139"/>
    <cellStyle name="40% - Accent6 2 3 3" xfId="773"/>
    <cellStyle name="40% - Accent6 2 3 3 2" xfId="774"/>
    <cellStyle name="40% - Accent6 2 3 3 2 2" xfId="1865"/>
    <cellStyle name="40% - Accent6 2 3 3 2 2 2" xfId="7210"/>
    <cellStyle name="40% - Accent6 2 3 3 2 3" xfId="2937"/>
    <cellStyle name="40% - Accent6 2 3 3 2 3 2" xfId="8276"/>
    <cellStyle name="40% - Accent6 2 3 3 2 4" xfId="4004"/>
    <cellStyle name="40% - Accent6 2 3 3 2 4 2" xfId="9343"/>
    <cellStyle name="40% - Accent6 2 3 3 2 5" xfId="5071"/>
    <cellStyle name="40% - Accent6 2 3 3 2 5 2" xfId="10410"/>
    <cellStyle name="40% - Accent6 2 3 3 2 6" xfId="6144"/>
    <cellStyle name="40% - Accent6 2 3 3 3" xfId="1864"/>
    <cellStyle name="40% - Accent6 2 3 3 3 2" xfId="7209"/>
    <cellStyle name="40% - Accent6 2 3 3 4" xfId="2936"/>
    <cellStyle name="40% - Accent6 2 3 3 4 2" xfId="8275"/>
    <cellStyle name="40% - Accent6 2 3 3 5" xfId="4003"/>
    <cellStyle name="40% - Accent6 2 3 3 5 2" xfId="9342"/>
    <cellStyle name="40% - Accent6 2 3 3 6" xfId="5070"/>
    <cellStyle name="40% - Accent6 2 3 3 6 2" xfId="10409"/>
    <cellStyle name="40% - Accent6 2 3 3 7" xfId="6143"/>
    <cellStyle name="40% - Accent6 2 3 4" xfId="775"/>
    <cellStyle name="40% - Accent6 2 3 4 2" xfId="1866"/>
    <cellStyle name="40% - Accent6 2 3 4 2 2" xfId="7211"/>
    <cellStyle name="40% - Accent6 2 3 4 3" xfId="2938"/>
    <cellStyle name="40% - Accent6 2 3 4 3 2" xfId="8277"/>
    <cellStyle name="40% - Accent6 2 3 4 4" xfId="4005"/>
    <cellStyle name="40% - Accent6 2 3 4 4 2" xfId="9344"/>
    <cellStyle name="40% - Accent6 2 3 4 5" xfId="5072"/>
    <cellStyle name="40% - Accent6 2 3 4 5 2" xfId="10411"/>
    <cellStyle name="40% - Accent6 2 3 4 6" xfId="6145"/>
    <cellStyle name="40% - Accent6 2 3 5" xfId="1859"/>
    <cellStyle name="40% - Accent6 2 3 5 2" xfId="7204"/>
    <cellStyle name="40% - Accent6 2 3 6" xfId="2931"/>
    <cellStyle name="40% - Accent6 2 3 6 2" xfId="8270"/>
    <cellStyle name="40% - Accent6 2 3 7" xfId="3998"/>
    <cellStyle name="40% - Accent6 2 3 7 2" xfId="9337"/>
    <cellStyle name="40% - Accent6 2 3 8" xfId="5065"/>
    <cellStyle name="40% - Accent6 2 3 8 2" xfId="10404"/>
    <cellStyle name="40% - Accent6 2 3 9" xfId="6138"/>
    <cellStyle name="40% - Accent6 2 4" xfId="776"/>
    <cellStyle name="40% - Accent6 2 4 2" xfId="777"/>
    <cellStyle name="40% - Accent6 2 4 2 2" xfId="778"/>
    <cellStyle name="40% - Accent6 2 4 2 2 2" xfId="1869"/>
    <cellStyle name="40% - Accent6 2 4 2 2 2 2" xfId="7214"/>
    <cellStyle name="40% - Accent6 2 4 2 2 3" xfId="2941"/>
    <cellStyle name="40% - Accent6 2 4 2 2 3 2" xfId="8280"/>
    <cellStyle name="40% - Accent6 2 4 2 2 4" xfId="4008"/>
    <cellStyle name="40% - Accent6 2 4 2 2 4 2" xfId="9347"/>
    <cellStyle name="40% - Accent6 2 4 2 2 5" xfId="5075"/>
    <cellStyle name="40% - Accent6 2 4 2 2 5 2" xfId="10414"/>
    <cellStyle name="40% - Accent6 2 4 2 2 6" xfId="6148"/>
    <cellStyle name="40% - Accent6 2 4 2 3" xfId="1868"/>
    <cellStyle name="40% - Accent6 2 4 2 3 2" xfId="7213"/>
    <cellStyle name="40% - Accent6 2 4 2 4" xfId="2940"/>
    <cellStyle name="40% - Accent6 2 4 2 4 2" xfId="8279"/>
    <cellStyle name="40% - Accent6 2 4 2 5" xfId="4007"/>
    <cellStyle name="40% - Accent6 2 4 2 5 2" xfId="9346"/>
    <cellStyle name="40% - Accent6 2 4 2 6" xfId="5074"/>
    <cellStyle name="40% - Accent6 2 4 2 6 2" xfId="10413"/>
    <cellStyle name="40% - Accent6 2 4 2 7" xfId="6147"/>
    <cellStyle name="40% - Accent6 2 4 3" xfId="779"/>
    <cellStyle name="40% - Accent6 2 4 3 2" xfId="1870"/>
    <cellStyle name="40% - Accent6 2 4 3 2 2" xfId="7215"/>
    <cellStyle name="40% - Accent6 2 4 3 3" xfId="2942"/>
    <cellStyle name="40% - Accent6 2 4 3 3 2" xfId="8281"/>
    <cellStyle name="40% - Accent6 2 4 3 4" xfId="4009"/>
    <cellStyle name="40% - Accent6 2 4 3 4 2" xfId="9348"/>
    <cellStyle name="40% - Accent6 2 4 3 5" xfId="5076"/>
    <cellStyle name="40% - Accent6 2 4 3 5 2" xfId="10415"/>
    <cellStyle name="40% - Accent6 2 4 3 6" xfId="6149"/>
    <cellStyle name="40% - Accent6 2 4 4" xfId="1867"/>
    <cellStyle name="40% - Accent6 2 4 4 2" xfId="7212"/>
    <cellStyle name="40% - Accent6 2 4 5" xfId="2939"/>
    <cellStyle name="40% - Accent6 2 4 5 2" xfId="8278"/>
    <cellStyle name="40% - Accent6 2 4 6" xfId="4006"/>
    <cellStyle name="40% - Accent6 2 4 6 2" xfId="9345"/>
    <cellStyle name="40% - Accent6 2 4 7" xfId="5073"/>
    <cellStyle name="40% - Accent6 2 4 7 2" xfId="10412"/>
    <cellStyle name="40% - Accent6 2 4 8" xfId="6146"/>
    <cellStyle name="40% - Accent6 2 5" xfId="780"/>
    <cellStyle name="40% - Accent6 2 5 2" xfId="781"/>
    <cellStyle name="40% - Accent6 2 5 2 2" xfId="1872"/>
    <cellStyle name="40% - Accent6 2 5 2 2 2" xfId="7217"/>
    <cellStyle name="40% - Accent6 2 5 2 3" xfId="2944"/>
    <cellStyle name="40% - Accent6 2 5 2 3 2" xfId="8283"/>
    <cellStyle name="40% - Accent6 2 5 2 4" xfId="4011"/>
    <cellStyle name="40% - Accent6 2 5 2 4 2" xfId="9350"/>
    <cellStyle name="40% - Accent6 2 5 2 5" xfId="5078"/>
    <cellStyle name="40% - Accent6 2 5 2 5 2" xfId="10417"/>
    <cellStyle name="40% - Accent6 2 5 2 6" xfId="6151"/>
    <cellStyle name="40% - Accent6 2 5 3" xfId="1871"/>
    <cellStyle name="40% - Accent6 2 5 3 2" xfId="7216"/>
    <cellStyle name="40% - Accent6 2 5 4" xfId="2943"/>
    <cellStyle name="40% - Accent6 2 5 4 2" xfId="8282"/>
    <cellStyle name="40% - Accent6 2 5 5" xfId="4010"/>
    <cellStyle name="40% - Accent6 2 5 5 2" xfId="9349"/>
    <cellStyle name="40% - Accent6 2 5 6" xfId="5077"/>
    <cellStyle name="40% - Accent6 2 5 6 2" xfId="10416"/>
    <cellStyle name="40% - Accent6 2 5 7" xfId="6150"/>
    <cellStyle name="40% - Accent6 2 6" xfId="782"/>
    <cellStyle name="40% - Accent6 2 6 2" xfId="1873"/>
    <cellStyle name="40% - Accent6 2 6 2 2" xfId="7218"/>
    <cellStyle name="40% - Accent6 2 6 3" xfId="2945"/>
    <cellStyle name="40% - Accent6 2 6 3 2" xfId="8284"/>
    <cellStyle name="40% - Accent6 2 6 4" xfId="4012"/>
    <cellStyle name="40% - Accent6 2 6 4 2" xfId="9351"/>
    <cellStyle name="40% - Accent6 2 6 5" xfId="5079"/>
    <cellStyle name="40% - Accent6 2 6 5 2" xfId="10418"/>
    <cellStyle name="40% - Accent6 2 6 6" xfId="6152"/>
    <cellStyle name="40% - Accent6 2 7" xfId="1842"/>
    <cellStyle name="40% - Accent6 2 7 2" xfId="7187"/>
    <cellStyle name="40% - Accent6 2 8" xfId="2914"/>
    <cellStyle name="40% - Accent6 2 8 2" xfId="8253"/>
    <cellStyle name="40% - Accent6 2 9" xfId="3981"/>
    <cellStyle name="40% - Accent6 2 9 2" xfId="9320"/>
    <cellStyle name="40% - Accent6 3" xfId="783"/>
    <cellStyle name="40% - Accent6 3 10" xfId="6153"/>
    <cellStyle name="40% - Accent6 3 2" xfId="784"/>
    <cellStyle name="40% - Accent6 3 2 2" xfId="785"/>
    <cellStyle name="40% - Accent6 3 2 2 2" xfId="786"/>
    <cellStyle name="40% - Accent6 3 2 2 2 2" xfId="787"/>
    <cellStyle name="40% - Accent6 3 2 2 2 2 2" xfId="1878"/>
    <cellStyle name="40% - Accent6 3 2 2 2 2 2 2" xfId="7223"/>
    <cellStyle name="40% - Accent6 3 2 2 2 2 3" xfId="2950"/>
    <cellStyle name="40% - Accent6 3 2 2 2 2 3 2" xfId="8289"/>
    <cellStyle name="40% - Accent6 3 2 2 2 2 4" xfId="4017"/>
    <cellStyle name="40% - Accent6 3 2 2 2 2 4 2" xfId="9356"/>
    <cellStyle name="40% - Accent6 3 2 2 2 2 5" xfId="5084"/>
    <cellStyle name="40% - Accent6 3 2 2 2 2 5 2" xfId="10423"/>
    <cellStyle name="40% - Accent6 3 2 2 2 2 6" xfId="6157"/>
    <cellStyle name="40% - Accent6 3 2 2 2 3" xfId="1877"/>
    <cellStyle name="40% - Accent6 3 2 2 2 3 2" xfId="7222"/>
    <cellStyle name="40% - Accent6 3 2 2 2 4" xfId="2949"/>
    <cellStyle name="40% - Accent6 3 2 2 2 4 2" xfId="8288"/>
    <cellStyle name="40% - Accent6 3 2 2 2 5" xfId="4016"/>
    <cellStyle name="40% - Accent6 3 2 2 2 5 2" xfId="9355"/>
    <cellStyle name="40% - Accent6 3 2 2 2 6" xfId="5083"/>
    <cellStyle name="40% - Accent6 3 2 2 2 6 2" xfId="10422"/>
    <cellStyle name="40% - Accent6 3 2 2 2 7" xfId="6156"/>
    <cellStyle name="40% - Accent6 3 2 2 3" xfId="788"/>
    <cellStyle name="40% - Accent6 3 2 2 3 2" xfId="1879"/>
    <cellStyle name="40% - Accent6 3 2 2 3 2 2" xfId="7224"/>
    <cellStyle name="40% - Accent6 3 2 2 3 3" xfId="2951"/>
    <cellStyle name="40% - Accent6 3 2 2 3 3 2" xfId="8290"/>
    <cellStyle name="40% - Accent6 3 2 2 3 4" xfId="4018"/>
    <cellStyle name="40% - Accent6 3 2 2 3 4 2" xfId="9357"/>
    <cellStyle name="40% - Accent6 3 2 2 3 5" xfId="5085"/>
    <cellStyle name="40% - Accent6 3 2 2 3 5 2" xfId="10424"/>
    <cellStyle name="40% - Accent6 3 2 2 3 6" xfId="6158"/>
    <cellStyle name="40% - Accent6 3 2 2 4" xfId="1876"/>
    <cellStyle name="40% - Accent6 3 2 2 4 2" xfId="7221"/>
    <cellStyle name="40% - Accent6 3 2 2 5" xfId="2948"/>
    <cellStyle name="40% - Accent6 3 2 2 5 2" xfId="8287"/>
    <cellStyle name="40% - Accent6 3 2 2 6" xfId="4015"/>
    <cellStyle name="40% - Accent6 3 2 2 6 2" xfId="9354"/>
    <cellStyle name="40% - Accent6 3 2 2 7" xfId="5082"/>
    <cellStyle name="40% - Accent6 3 2 2 7 2" xfId="10421"/>
    <cellStyle name="40% - Accent6 3 2 2 8" xfId="6155"/>
    <cellStyle name="40% - Accent6 3 2 3" xfId="789"/>
    <cellStyle name="40% - Accent6 3 2 3 2" xfId="790"/>
    <cellStyle name="40% - Accent6 3 2 3 2 2" xfId="1881"/>
    <cellStyle name="40% - Accent6 3 2 3 2 2 2" xfId="7226"/>
    <cellStyle name="40% - Accent6 3 2 3 2 3" xfId="2953"/>
    <cellStyle name="40% - Accent6 3 2 3 2 3 2" xfId="8292"/>
    <cellStyle name="40% - Accent6 3 2 3 2 4" xfId="4020"/>
    <cellStyle name="40% - Accent6 3 2 3 2 4 2" xfId="9359"/>
    <cellStyle name="40% - Accent6 3 2 3 2 5" xfId="5087"/>
    <cellStyle name="40% - Accent6 3 2 3 2 5 2" xfId="10426"/>
    <cellStyle name="40% - Accent6 3 2 3 2 6" xfId="6160"/>
    <cellStyle name="40% - Accent6 3 2 3 3" xfId="1880"/>
    <cellStyle name="40% - Accent6 3 2 3 3 2" xfId="7225"/>
    <cellStyle name="40% - Accent6 3 2 3 4" xfId="2952"/>
    <cellStyle name="40% - Accent6 3 2 3 4 2" xfId="8291"/>
    <cellStyle name="40% - Accent6 3 2 3 5" xfId="4019"/>
    <cellStyle name="40% - Accent6 3 2 3 5 2" xfId="9358"/>
    <cellStyle name="40% - Accent6 3 2 3 6" xfId="5086"/>
    <cellStyle name="40% - Accent6 3 2 3 6 2" xfId="10425"/>
    <cellStyle name="40% - Accent6 3 2 3 7" xfId="6159"/>
    <cellStyle name="40% - Accent6 3 2 4" xfId="791"/>
    <cellStyle name="40% - Accent6 3 2 4 2" xfId="1882"/>
    <cellStyle name="40% - Accent6 3 2 4 2 2" xfId="7227"/>
    <cellStyle name="40% - Accent6 3 2 4 3" xfId="2954"/>
    <cellStyle name="40% - Accent6 3 2 4 3 2" xfId="8293"/>
    <cellStyle name="40% - Accent6 3 2 4 4" xfId="4021"/>
    <cellStyle name="40% - Accent6 3 2 4 4 2" xfId="9360"/>
    <cellStyle name="40% - Accent6 3 2 4 5" xfId="5088"/>
    <cellStyle name="40% - Accent6 3 2 4 5 2" xfId="10427"/>
    <cellStyle name="40% - Accent6 3 2 4 6" xfId="6161"/>
    <cellStyle name="40% - Accent6 3 2 5" xfId="1875"/>
    <cellStyle name="40% - Accent6 3 2 5 2" xfId="7220"/>
    <cellStyle name="40% - Accent6 3 2 6" xfId="2947"/>
    <cellStyle name="40% - Accent6 3 2 6 2" xfId="8286"/>
    <cellStyle name="40% - Accent6 3 2 7" xfId="4014"/>
    <cellStyle name="40% - Accent6 3 2 7 2" xfId="9353"/>
    <cellStyle name="40% - Accent6 3 2 8" xfId="5081"/>
    <cellStyle name="40% - Accent6 3 2 8 2" xfId="10420"/>
    <cellStyle name="40% - Accent6 3 2 9" xfId="6154"/>
    <cellStyle name="40% - Accent6 3 3" xfId="792"/>
    <cellStyle name="40% - Accent6 3 3 2" xfId="793"/>
    <cellStyle name="40% - Accent6 3 3 2 2" xfId="794"/>
    <cellStyle name="40% - Accent6 3 3 2 2 2" xfId="1885"/>
    <cellStyle name="40% - Accent6 3 3 2 2 2 2" xfId="7230"/>
    <cellStyle name="40% - Accent6 3 3 2 2 3" xfId="2957"/>
    <cellStyle name="40% - Accent6 3 3 2 2 3 2" xfId="8296"/>
    <cellStyle name="40% - Accent6 3 3 2 2 4" xfId="4024"/>
    <cellStyle name="40% - Accent6 3 3 2 2 4 2" xfId="9363"/>
    <cellStyle name="40% - Accent6 3 3 2 2 5" xfId="5091"/>
    <cellStyle name="40% - Accent6 3 3 2 2 5 2" xfId="10430"/>
    <cellStyle name="40% - Accent6 3 3 2 2 6" xfId="6164"/>
    <cellStyle name="40% - Accent6 3 3 2 3" xfId="1884"/>
    <cellStyle name="40% - Accent6 3 3 2 3 2" xfId="7229"/>
    <cellStyle name="40% - Accent6 3 3 2 4" xfId="2956"/>
    <cellStyle name="40% - Accent6 3 3 2 4 2" xfId="8295"/>
    <cellStyle name="40% - Accent6 3 3 2 5" xfId="4023"/>
    <cellStyle name="40% - Accent6 3 3 2 5 2" xfId="9362"/>
    <cellStyle name="40% - Accent6 3 3 2 6" xfId="5090"/>
    <cellStyle name="40% - Accent6 3 3 2 6 2" xfId="10429"/>
    <cellStyle name="40% - Accent6 3 3 2 7" xfId="6163"/>
    <cellStyle name="40% - Accent6 3 3 3" xfId="795"/>
    <cellStyle name="40% - Accent6 3 3 3 2" xfId="1886"/>
    <cellStyle name="40% - Accent6 3 3 3 2 2" xfId="7231"/>
    <cellStyle name="40% - Accent6 3 3 3 3" xfId="2958"/>
    <cellStyle name="40% - Accent6 3 3 3 3 2" xfId="8297"/>
    <cellStyle name="40% - Accent6 3 3 3 4" xfId="4025"/>
    <cellStyle name="40% - Accent6 3 3 3 4 2" xfId="9364"/>
    <cellStyle name="40% - Accent6 3 3 3 5" xfId="5092"/>
    <cellStyle name="40% - Accent6 3 3 3 5 2" xfId="10431"/>
    <cellStyle name="40% - Accent6 3 3 3 6" xfId="6165"/>
    <cellStyle name="40% - Accent6 3 3 4" xfId="1883"/>
    <cellStyle name="40% - Accent6 3 3 4 2" xfId="7228"/>
    <cellStyle name="40% - Accent6 3 3 5" xfId="2955"/>
    <cellStyle name="40% - Accent6 3 3 5 2" xfId="8294"/>
    <cellStyle name="40% - Accent6 3 3 6" xfId="4022"/>
    <cellStyle name="40% - Accent6 3 3 6 2" xfId="9361"/>
    <cellStyle name="40% - Accent6 3 3 7" xfId="5089"/>
    <cellStyle name="40% - Accent6 3 3 7 2" xfId="10428"/>
    <cellStyle name="40% - Accent6 3 3 8" xfId="6162"/>
    <cellStyle name="40% - Accent6 3 4" xfId="796"/>
    <cellStyle name="40% - Accent6 3 4 2" xfId="797"/>
    <cellStyle name="40% - Accent6 3 4 2 2" xfId="1888"/>
    <cellStyle name="40% - Accent6 3 4 2 2 2" xfId="7233"/>
    <cellStyle name="40% - Accent6 3 4 2 3" xfId="2960"/>
    <cellStyle name="40% - Accent6 3 4 2 3 2" xfId="8299"/>
    <cellStyle name="40% - Accent6 3 4 2 4" xfId="4027"/>
    <cellStyle name="40% - Accent6 3 4 2 4 2" xfId="9366"/>
    <cellStyle name="40% - Accent6 3 4 2 5" xfId="5094"/>
    <cellStyle name="40% - Accent6 3 4 2 5 2" xfId="10433"/>
    <cellStyle name="40% - Accent6 3 4 2 6" xfId="6167"/>
    <cellStyle name="40% - Accent6 3 4 3" xfId="1887"/>
    <cellStyle name="40% - Accent6 3 4 3 2" xfId="7232"/>
    <cellStyle name="40% - Accent6 3 4 4" xfId="2959"/>
    <cellStyle name="40% - Accent6 3 4 4 2" xfId="8298"/>
    <cellStyle name="40% - Accent6 3 4 5" xfId="4026"/>
    <cellStyle name="40% - Accent6 3 4 5 2" xfId="9365"/>
    <cellStyle name="40% - Accent6 3 4 6" xfId="5093"/>
    <cellStyle name="40% - Accent6 3 4 6 2" xfId="10432"/>
    <cellStyle name="40% - Accent6 3 4 7" xfId="6166"/>
    <cellStyle name="40% - Accent6 3 5" xfId="798"/>
    <cellStyle name="40% - Accent6 3 5 2" xfId="1889"/>
    <cellStyle name="40% - Accent6 3 5 2 2" xfId="7234"/>
    <cellStyle name="40% - Accent6 3 5 3" xfId="2961"/>
    <cellStyle name="40% - Accent6 3 5 3 2" xfId="8300"/>
    <cellStyle name="40% - Accent6 3 5 4" xfId="4028"/>
    <cellStyle name="40% - Accent6 3 5 4 2" xfId="9367"/>
    <cellStyle name="40% - Accent6 3 5 5" xfId="5095"/>
    <cellStyle name="40% - Accent6 3 5 5 2" xfId="10434"/>
    <cellStyle name="40% - Accent6 3 5 6" xfId="6168"/>
    <cellStyle name="40% - Accent6 3 6" xfId="1874"/>
    <cellStyle name="40% - Accent6 3 6 2" xfId="7219"/>
    <cellStyle name="40% - Accent6 3 7" xfId="2946"/>
    <cellStyle name="40% - Accent6 3 7 2" xfId="8285"/>
    <cellStyle name="40% - Accent6 3 8" xfId="4013"/>
    <cellStyle name="40% - Accent6 3 8 2" xfId="9352"/>
    <cellStyle name="40% - Accent6 3 9" xfId="5080"/>
    <cellStyle name="40% - Accent6 3 9 2" xfId="10419"/>
    <cellStyle name="40% - Accent6 4" xfId="799"/>
    <cellStyle name="40% - Accent6 4 2" xfId="800"/>
    <cellStyle name="40% - Accent6 4 2 2" xfId="801"/>
    <cellStyle name="40% - Accent6 4 2 2 2" xfId="802"/>
    <cellStyle name="40% - Accent6 4 2 2 2 2" xfId="1893"/>
    <cellStyle name="40% - Accent6 4 2 2 2 2 2" xfId="7238"/>
    <cellStyle name="40% - Accent6 4 2 2 2 3" xfId="2965"/>
    <cellStyle name="40% - Accent6 4 2 2 2 3 2" xfId="8304"/>
    <cellStyle name="40% - Accent6 4 2 2 2 4" xfId="4032"/>
    <cellStyle name="40% - Accent6 4 2 2 2 4 2" xfId="9371"/>
    <cellStyle name="40% - Accent6 4 2 2 2 5" xfId="5099"/>
    <cellStyle name="40% - Accent6 4 2 2 2 5 2" xfId="10438"/>
    <cellStyle name="40% - Accent6 4 2 2 2 6" xfId="6172"/>
    <cellStyle name="40% - Accent6 4 2 2 3" xfId="1892"/>
    <cellStyle name="40% - Accent6 4 2 2 3 2" xfId="7237"/>
    <cellStyle name="40% - Accent6 4 2 2 4" xfId="2964"/>
    <cellStyle name="40% - Accent6 4 2 2 4 2" xfId="8303"/>
    <cellStyle name="40% - Accent6 4 2 2 5" xfId="4031"/>
    <cellStyle name="40% - Accent6 4 2 2 5 2" xfId="9370"/>
    <cellStyle name="40% - Accent6 4 2 2 6" xfId="5098"/>
    <cellStyle name="40% - Accent6 4 2 2 6 2" xfId="10437"/>
    <cellStyle name="40% - Accent6 4 2 2 7" xfId="6171"/>
    <cellStyle name="40% - Accent6 4 2 3" xfId="803"/>
    <cellStyle name="40% - Accent6 4 2 3 2" xfId="1894"/>
    <cellStyle name="40% - Accent6 4 2 3 2 2" xfId="7239"/>
    <cellStyle name="40% - Accent6 4 2 3 3" xfId="2966"/>
    <cellStyle name="40% - Accent6 4 2 3 3 2" xfId="8305"/>
    <cellStyle name="40% - Accent6 4 2 3 4" xfId="4033"/>
    <cellStyle name="40% - Accent6 4 2 3 4 2" xfId="9372"/>
    <cellStyle name="40% - Accent6 4 2 3 5" xfId="5100"/>
    <cellStyle name="40% - Accent6 4 2 3 5 2" xfId="10439"/>
    <cellStyle name="40% - Accent6 4 2 3 6" xfId="6173"/>
    <cellStyle name="40% - Accent6 4 2 4" xfId="1891"/>
    <cellStyle name="40% - Accent6 4 2 4 2" xfId="7236"/>
    <cellStyle name="40% - Accent6 4 2 5" xfId="2963"/>
    <cellStyle name="40% - Accent6 4 2 5 2" xfId="8302"/>
    <cellStyle name="40% - Accent6 4 2 6" xfId="4030"/>
    <cellStyle name="40% - Accent6 4 2 6 2" xfId="9369"/>
    <cellStyle name="40% - Accent6 4 2 7" xfId="5097"/>
    <cellStyle name="40% - Accent6 4 2 7 2" xfId="10436"/>
    <cellStyle name="40% - Accent6 4 2 8" xfId="6170"/>
    <cellStyle name="40% - Accent6 4 3" xfId="804"/>
    <cellStyle name="40% - Accent6 4 3 2" xfId="805"/>
    <cellStyle name="40% - Accent6 4 3 2 2" xfId="1896"/>
    <cellStyle name="40% - Accent6 4 3 2 2 2" xfId="7241"/>
    <cellStyle name="40% - Accent6 4 3 2 3" xfId="2968"/>
    <cellStyle name="40% - Accent6 4 3 2 3 2" xfId="8307"/>
    <cellStyle name="40% - Accent6 4 3 2 4" xfId="4035"/>
    <cellStyle name="40% - Accent6 4 3 2 4 2" xfId="9374"/>
    <cellStyle name="40% - Accent6 4 3 2 5" xfId="5102"/>
    <cellStyle name="40% - Accent6 4 3 2 5 2" xfId="10441"/>
    <cellStyle name="40% - Accent6 4 3 2 6" xfId="6175"/>
    <cellStyle name="40% - Accent6 4 3 3" xfId="1895"/>
    <cellStyle name="40% - Accent6 4 3 3 2" xfId="7240"/>
    <cellStyle name="40% - Accent6 4 3 4" xfId="2967"/>
    <cellStyle name="40% - Accent6 4 3 4 2" xfId="8306"/>
    <cellStyle name="40% - Accent6 4 3 5" xfId="4034"/>
    <cellStyle name="40% - Accent6 4 3 5 2" xfId="9373"/>
    <cellStyle name="40% - Accent6 4 3 6" xfId="5101"/>
    <cellStyle name="40% - Accent6 4 3 6 2" xfId="10440"/>
    <cellStyle name="40% - Accent6 4 3 7" xfId="6174"/>
    <cellStyle name="40% - Accent6 4 4" xfId="806"/>
    <cellStyle name="40% - Accent6 4 4 2" xfId="1897"/>
    <cellStyle name="40% - Accent6 4 4 2 2" xfId="7242"/>
    <cellStyle name="40% - Accent6 4 4 3" xfId="2969"/>
    <cellStyle name="40% - Accent6 4 4 3 2" xfId="8308"/>
    <cellStyle name="40% - Accent6 4 4 4" xfId="4036"/>
    <cellStyle name="40% - Accent6 4 4 4 2" xfId="9375"/>
    <cellStyle name="40% - Accent6 4 4 5" xfId="5103"/>
    <cellStyle name="40% - Accent6 4 4 5 2" xfId="10442"/>
    <cellStyle name="40% - Accent6 4 4 6" xfId="6176"/>
    <cellStyle name="40% - Accent6 4 5" xfId="1890"/>
    <cellStyle name="40% - Accent6 4 5 2" xfId="7235"/>
    <cellStyle name="40% - Accent6 4 6" xfId="2962"/>
    <cellStyle name="40% - Accent6 4 6 2" xfId="8301"/>
    <cellStyle name="40% - Accent6 4 7" xfId="4029"/>
    <cellStyle name="40% - Accent6 4 7 2" xfId="9368"/>
    <cellStyle name="40% - Accent6 4 8" xfId="5096"/>
    <cellStyle name="40% - Accent6 4 8 2" xfId="10435"/>
    <cellStyle name="40% - Accent6 4 9" xfId="6169"/>
    <cellStyle name="40% - Accent6 5" xfId="807"/>
    <cellStyle name="40% - Accent6 5 2" xfId="808"/>
    <cellStyle name="40% - Accent6 5 2 2" xfId="809"/>
    <cellStyle name="40% - Accent6 5 2 2 2" xfId="1900"/>
    <cellStyle name="40% - Accent6 5 2 2 2 2" xfId="7245"/>
    <cellStyle name="40% - Accent6 5 2 2 3" xfId="2972"/>
    <cellStyle name="40% - Accent6 5 2 2 3 2" xfId="8311"/>
    <cellStyle name="40% - Accent6 5 2 2 4" xfId="4039"/>
    <cellStyle name="40% - Accent6 5 2 2 4 2" xfId="9378"/>
    <cellStyle name="40% - Accent6 5 2 2 5" xfId="5106"/>
    <cellStyle name="40% - Accent6 5 2 2 5 2" xfId="10445"/>
    <cellStyle name="40% - Accent6 5 2 2 6" xfId="6179"/>
    <cellStyle name="40% - Accent6 5 2 3" xfId="1899"/>
    <cellStyle name="40% - Accent6 5 2 3 2" xfId="7244"/>
    <cellStyle name="40% - Accent6 5 2 4" xfId="2971"/>
    <cellStyle name="40% - Accent6 5 2 4 2" xfId="8310"/>
    <cellStyle name="40% - Accent6 5 2 5" xfId="4038"/>
    <cellStyle name="40% - Accent6 5 2 5 2" xfId="9377"/>
    <cellStyle name="40% - Accent6 5 2 6" xfId="5105"/>
    <cellStyle name="40% - Accent6 5 2 6 2" xfId="10444"/>
    <cellStyle name="40% - Accent6 5 2 7" xfId="6178"/>
    <cellStyle name="40% - Accent6 5 3" xfId="810"/>
    <cellStyle name="40% - Accent6 5 3 2" xfId="1901"/>
    <cellStyle name="40% - Accent6 5 3 2 2" xfId="7246"/>
    <cellStyle name="40% - Accent6 5 3 3" xfId="2973"/>
    <cellStyle name="40% - Accent6 5 3 3 2" xfId="8312"/>
    <cellStyle name="40% - Accent6 5 3 4" xfId="4040"/>
    <cellStyle name="40% - Accent6 5 3 4 2" xfId="9379"/>
    <cellStyle name="40% - Accent6 5 3 5" xfId="5107"/>
    <cellStyle name="40% - Accent6 5 3 5 2" xfId="10446"/>
    <cellStyle name="40% - Accent6 5 3 6" xfId="6180"/>
    <cellStyle name="40% - Accent6 5 4" xfId="1898"/>
    <cellStyle name="40% - Accent6 5 4 2" xfId="7243"/>
    <cellStyle name="40% - Accent6 5 5" xfId="2970"/>
    <cellStyle name="40% - Accent6 5 5 2" xfId="8309"/>
    <cellStyle name="40% - Accent6 5 6" xfId="4037"/>
    <cellStyle name="40% - Accent6 5 6 2" xfId="9376"/>
    <cellStyle name="40% - Accent6 5 7" xfId="5104"/>
    <cellStyle name="40% - Accent6 5 7 2" xfId="10443"/>
    <cellStyle name="40% - Accent6 5 8" xfId="6177"/>
    <cellStyle name="40% - Accent6 6" xfId="811"/>
    <cellStyle name="40% - Accent6 6 2" xfId="812"/>
    <cellStyle name="40% - Accent6 6 2 2" xfId="1903"/>
    <cellStyle name="40% - Accent6 6 2 2 2" xfId="7248"/>
    <cellStyle name="40% - Accent6 6 2 3" xfId="2975"/>
    <cellStyle name="40% - Accent6 6 2 3 2" xfId="8314"/>
    <cellStyle name="40% - Accent6 6 2 4" xfId="4042"/>
    <cellStyle name="40% - Accent6 6 2 4 2" xfId="9381"/>
    <cellStyle name="40% - Accent6 6 2 5" xfId="5109"/>
    <cellStyle name="40% - Accent6 6 2 5 2" xfId="10448"/>
    <cellStyle name="40% - Accent6 6 2 6" xfId="6182"/>
    <cellStyle name="40% - Accent6 6 3" xfId="1902"/>
    <cellStyle name="40% - Accent6 6 3 2" xfId="7247"/>
    <cellStyle name="40% - Accent6 6 4" xfId="2974"/>
    <cellStyle name="40% - Accent6 6 4 2" xfId="8313"/>
    <cellStyle name="40% - Accent6 6 5" xfId="4041"/>
    <cellStyle name="40% - Accent6 6 5 2" xfId="9380"/>
    <cellStyle name="40% - Accent6 6 6" xfId="5108"/>
    <cellStyle name="40% - Accent6 6 6 2" xfId="10447"/>
    <cellStyle name="40% - Accent6 6 7" xfId="6181"/>
    <cellStyle name="40% - Accent6 7" xfId="813"/>
    <cellStyle name="40% - Accent6 7 2" xfId="1904"/>
    <cellStyle name="40% - Accent6 7 2 2" xfId="7249"/>
    <cellStyle name="40% - Accent6 7 3" xfId="2976"/>
    <cellStyle name="40% - Accent6 7 3 2" xfId="8315"/>
    <cellStyle name="40% - Accent6 7 4" xfId="4043"/>
    <cellStyle name="40% - Accent6 7 4 2" xfId="9382"/>
    <cellStyle name="40% - Accent6 7 5" xfId="5110"/>
    <cellStyle name="40% - Accent6 7 5 2" xfId="10449"/>
    <cellStyle name="40% - Accent6 7 6" xfId="6183"/>
    <cellStyle name="40% - Accent6 8" xfId="1102"/>
    <cellStyle name="40% - Accent6 8 2" xfId="2183"/>
    <cellStyle name="40% - Accent6 8 2 2" xfId="7525"/>
    <cellStyle name="40% - Accent6 8 3" xfId="3252"/>
    <cellStyle name="40% - Accent6 8 3 2" xfId="8591"/>
    <cellStyle name="40% - Accent6 8 4" xfId="4319"/>
    <cellStyle name="40% - Accent6 8 4 2" xfId="9658"/>
    <cellStyle name="40% - Accent6 8 5" xfId="5386"/>
    <cellStyle name="40% - Accent6 8 5 2" xfId="10725"/>
    <cellStyle name="40% - Accent6 8 6" xfId="6459"/>
    <cellStyle name="40% - Accent6 9" xfId="1123"/>
    <cellStyle name="40% - Accent6 9 2" xfId="2201"/>
    <cellStyle name="40% - Accent6 9 2 2" xfId="7540"/>
    <cellStyle name="40% - Accent6 9 3" xfId="3267"/>
    <cellStyle name="40% - Accent6 9 3 2" xfId="8606"/>
    <cellStyle name="40% - Accent6 9 4" xfId="4334"/>
    <cellStyle name="40% - Accent6 9 4 2" xfId="9673"/>
    <cellStyle name="40% - Accent6 9 5" xfId="5401"/>
    <cellStyle name="40% - Accent6 9 5 2" xfId="10740"/>
    <cellStyle name="40% - Accent6 9 6" xfId="6474"/>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Body_text" xfId="3"/>
    <cellStyle name="Calculation" xfId="11" builtinId="22" customBuiltin="1"/>
    <cellStyle name="Check Cell" xfId="13" builtinId="23" customBuiltin="1"/>
    <cellStyle name="Comma" xfId="10749" builtinId="3"/>
    <cellStyle name="Comma 2" xfId="46"/>
    <cellStyle name="Comma 2 2" xfId="47"/>
    <cellStyle name="Comma 2 2 2" xfId="814"/>
    <cellStyle name="Comma 2 3" xfId="815"/>
    <cellStyle name="Comma 3" xfId="10748"/>
    <cellStyle name="Comma 4" xfId="10751"/>
    <cellStyle name="Explanatory Text" xfId="15" builtinId="53" customBuiltin="1"/>
    <cellStyle name="Figure_title" xfId="48"/>
    <cellStyle name="Followed Hyperlink" xfId="1104" builtinId="9" customBuiltin="1"/>
    <cellStyle name="Followed Hyperlink 2" xfId="817"/>
    <cellStyle name="Followed Hyperlink 3" xfId="2185"/>
    <cellStyle name="Good" xfId="6" builtinId="26" customBuiltin="1"/>
    <cellStyle name="Header_row" xfId="1"/>
    <cellStyle name="Heading 1 2" xfId="42"/>
    <cellStyle name="Heading 1 3" xfId="1107"/>
    <cellStyle name="Heading 1 4" xfId="1143"/>
    <cellStyle name="Heading 1 5" xfId="5422"/>
    <cellStyle name="Heading 1 6" xfId="52"/>
    <cellStyle name="Heading 2 2" xfId="43"/>
    <cellStyle name="Heading 2 3" xfId="1108"/>
    <cellStyle name="Heading 2 4" xfId="1144"/>
    <cellStyle name="Heading 2 5" xfId="5423"/>
    <cellStyle name="Heading 2 6" xfId="53"/>
    <cellStyle name="Heading 3 2" xfId="1109"/>
    <cellStyle name="Heading 3 3" xfId="1145"/>
    <cellStyle name="Heading 3 4" xfId="5424"/>
    <cellStyle name="Heading 3 5" xfId="54"/>
    <cellStyle name="Heading 4 2" xfId="1110"/>
    <cellStyle name="Heading 4 3" xfId="1146"/>
    <cellStyle name="Heading 4 4" xfId="5425"/>
    <cellStyle name="Heading 4 5" xfId="55"/>
    <cellStyle name="Hyperlink" xfId="44" builtinId="8" customBuiltin="1"/>
    <cellStyle name="Hyperlink 2" xfId="818"/>
    <cellStyle name="Hyperlink 3" xfId="819"/>
    <cellStyle name="Hyperlink 3 3" xfId="10752"/>
    <cellStyle name="Hyperlink 4" xfId="1142"/>
    <cellStyle name="Input" xfId="9" builtinId="20" customBuiltin="1"/>
    <cellStyle name="Linked Cell" xfId="12" builtinId="24" customBuiltin="1"/>
    <cellStyle name="Neutral" xfId="8" builtinId="28" customBuiltin="1"/>
    <cellStyle name="Normal" xfId="0" builtinId="0"/>
    <cellStyle name="Normal 10" xfId="820"/>
    <cellStyle name="Normal 11" xfId="56"/>
    <cellStyle name="Normal 11 2" xfId="1147"/>
    <cellStyle name="Normal 11 2 2" xfId="6492"/>
    <cellStyle name="Normal 11 3" xfId="2219"/>
    <cellStyle name="Normal 11 3 2" xfId="7558"/>
    <cellStyle name="Normal 11 4" xfId="3286"/>
    <cellStyle name="Normal 11 4 2" xfId="8625"/>
    <cellStyle name="Normal 11 5" xfId="4353"/>
    <cellStyle name="Normal 11 5 2" xfId="9692"/>
    <cellStyle name="Normal 11 6" xfId="5426"/>
    <cellStyle name="Normal 12" xfId="1078"/>
    <cellStyle name="Normal 12 2" xfId="1083"/>
    <cellStyle name="Normal 12 2 2" xfId="2164"/>
    <cellStyle name="Normal 12 2 2 2" xfId="7507"/>
    <cellStyle name="Normal 12 2 3" xfId="3234"/>
    <cellStyle name="Normal 12 2 3 2" xfId="8573"/>
    <cellStyle name="Normal 12 2 4" xfId="4301"/>
    <cellStyle name="Normal 12 2 4 2" xfId="9640"/>
    <cellStyle name="Normal 12 2 5" xfId="5368"/>
    <cellStyle name="Normal 12 2 5 2" xfId="10707"/>
    <cellStyle name="Normal 12 2 6" xfId="6441"/>
    <cellStyle name="Normal 12 3" xfId="1103"/>
    <cellStyle name="Normal 12 3 2" xfId="2184"/>
    <cellStyle name="Normal 12 3 2 2" xfId="7526"/>
    <cellStyle name="Normal 12 3 3" xfId="3253"/>
    <cellStyle name="Normal 12 3 3 2" xfId="8592"/>
    <cellStyle name="Normal 12 3 4" xfId="4320"/>
    <cellStyle name="Normal 12 3 4 2" xfId="9659"/>
    <cellStyle name="Normal 12 3 5" xfId="5387"/>
    <cellStyle name="Normal 12 3 5 2" xfId="10726"/>
    <cellStyle name="Normal 12 3 6" xfId="6460"/>
    <cellStyle name="Normal 12 4" xfId="2160"/>
    <cellStyle name="Normal 12 4 2" xfId="7503"/>
    <cellStyle name="Normal 12 5" xfId="3230"/>
    <cellStyle name="Normal 12 5 2" xfId="8569"/>
    <cellStyle name="Normal 12 6" xfId="4297"/>
    <cellStyle name="Normal 12 6 2" xfId="9636"/>
    <cellStyle name="Normal 12 7" xfId="5364"/>
    <cellStyle name="Normal 12 7 2" xfId="10703"/>
    <cellStyle name="Normal 12 8" xfId="6437"/>
    <cellStyle name="Normal 13" xfId="1081"/>
    <cellStyle name="Normal 13 2" xfId="1085"/>
    <cellStyle name="Normal 13 2 2" xfId="2166"/>
    <cellStyle name="Normal 13 2 2 2" xfId="7509"/>
    <cellStyle name="Normal 13 2 3" xfId="3236"/>
    <cellStyle name="Normal 13 2 3 2" xfId="8575"/>
    <cellStyle name="Normal 13 2 4" xfId="4303"/>
    <cellStyle name="Normal 13 2 4 2" xfId="9642"/>
    <cellStyle name="Normal 13 2 5" xfId="5370"/>
    <cellStyle name="Normal 13 2 5 2" xfId="10709"/>
    <cellStyle name="Normal 13 2 6" xfId="6443"/>
    <cellStyle name="Normal 13 3" xfId="2162"/>
    <cellStyle name="Normal 13 3 2" xfId="7505"/>
    <cellStyle name="Normal 13 4" xfId="3232"/>
    <cellStyle name="Normal 13 4 2" xfId="8571"/>
    <cellStyle name="Normal 13 5" xfId="4299"/>
    <cellStyle name="Normal 13 5 2" xfId="9638"/>
    <cellStyle name="Normal 13 6" xfId="5366"/>
    <cellStyle name="Normal 13 6 2" xfId="10705"/>
    <cellStyle name="Normal 13 7" xfId="6439"/>
    <cellStyle name="Normal 14" xfId="1088"/>
    <cellStyle name="Normal 14 2" xfId="2169"/>
    <cellStyle name="Normal 14 2 2" xfId="7511"/>
    <cellStyle name="Normal 14 3" xfId="3238"/>
    <cellStyle name="Normal 14 3 2" xfId="8577"/>
    <cellStyle name="Normal 14 4" xfId="4305"/>
    <cellStyle name="Normal 14 4 2" xfId="9644"/>
    <cellStyle name="Normal 14 5" xfId="5372"/>
    <cellStyle name="Normal 14 5 2" xfId="10711"/>
    <cellStyle name="Normal 14 6" xfId="6445"/>
    <cellStyle name="Normal 15" xfId="1089"/>
    <cellStyle name="Normal 15 2" xfId="2170"/>
    <cellStyle name="Normal 15 2 2" xfId="7512"/>
    <cellStyle name="Normal 15 3" xfId="3239"/>
    <cellStyle name="Normal 15 3 2" xfId="8578"/>
    <cellStyle name="Normal 15 4" xfId="4306"/>
    <cellStyle name="Normal 15 4 2" xfId="9645"/>
    <cellStyle name="Normal 15 5" xfId="5373"/>
    <cellStyle name="Normal 15 5 2" xfId="10712"/>
    <cellStyle name="Normal 15 6" xfId="6446"/>
    <cellStyle name="Normal 16" xfId="1105"/>
    <cellStyle name="Normal 16 2" xfId="2187"/>
    <cellStyle name="Normal 17" xfId="1106"/>
    <cellStyle name="Normal 17 2" xfId="2188"/>
    <cellStyle name="Normal 17 2 2" xfId="7527"/>
    <cellStyle name="Normal 17 3" xfId="3254"/>
    <cellStyle name="Normal 17 3 2" xfId="8593"/>
    <cellStyle name="Normal 17 4" xfId="4321"/>
    <cellStyle name="Normal 17 4 2" xfId="9660"/>
    <cellStyle name="Normal 17 5" xfId="5388"/>
    <cellStyle name="Normal 17 5 2" xfId="10727"/>
    <cellStyle name="Normal 17 6" xfId="6461"/>
    <cellStyle name="Normal 18" xfId="1124"/>
    <cellStyle name="Normal 18 2" xfId="2202"/>
    <cellStyle name="Normal 18 2 2" xfId="7541"/>
    <cellStyle name="Normal 18 3" xfId="3268"/>
    <cellStyle name="Normal 18 3 2" xfId="8607"/>
    <cellStyle name="Normal 18 4" xfId="4335"/>
    <cellStyle name="Normal 18 4 2" xfId="9674"/>
    <cellStyle name="Normal 18 5" xfId="5402"/>
    <cellStyle name="Normal 18 5 2" xfId="10741"/>
    <cellStyle name="Normal 18 6" xfId="6475"/>
    <cellStyle name="Normal 19" xfId="1125"/>
    <cellStyle name="Normal 19 2" xfId="2203"/>
    <cellStyle name="Normal 19 2 2" xfId="7542"/>
    <cellStyle name="Normal 19 3" xfId="3269"/>
    <cellStyle name="Normal 19 3 2" xfId="8608"/>
    <cellStyle name="Normal 19 4" xfId="4336"/>
    <cellStyle name="Normal 19 4 2" xfId="9675"/>
    <cellStyle name="Normal 19 5" xfId="5403"/>
    <cellStyle name="Normal 19 5 2" xfId="10742"/>
    <cellStyle name="Normal 19 6" xfId="6476"/>
    <cellStyle name="Normal 2" xfId="5"/>
    <cellStyle name="Normal 2 10" xfId="1087"/>
    <cellStyle name="Normal 2 10 2" xfId="2168"/>
    <cellStyle name="Normal 2 10 3" xfId="10746"/>
    <cellStyle name="Normal 2 2" xfId="822"/>
    <cellStyle name="Normal 2 2 10" xfId="5111"/>
    <cellStyle name="Normal 2 2 10 2" xfId="10450"/>
    <cellStyle name="Normal 2 2 11" xfId="6184"/>
    <cellStyle name="Normal 2 2 2" xfId="823"/>
    <cellStyle name="Normal 2 2 2 10" xfId="6185"/>
    <cellStyle name="Normal 2 2 2 2" xfId="824"/>
    <cellStyle name="Normal 2 2 2 2 2" xfId="825"/>
    <cellStyle name="Normal 2 2 2 2 2 2" xfId="826"/>
    <cellStyle name="Normal 2 2 2 2 2 2 2" xfId="827"/>
    <cellStyle name="Normal 2 2 2 2 2 2 2 2" xfId="1911"/>
    <cellStyle name="Normal 2 2 2 2 2 2 2 2 2" xfId="7255"/>
    <cellStyle name="Normal 2 2 2 2 2 2 2 3" xfId="2982"/>
    <cellStyle name="Normal 2 2 2 2 2 2 2 3 2" xfId="8321"/>
    <cellStyle name="Normal 2 2 2 2 2 2 2 4" xfId="4049"/>
    <cellStyle name="Normal 2 2 2 2 2 2 2 4 2" xfId="9388"/>
    <cellStyle name="Normal 2 2 2 2 2 2 2 5" xfId="5116"/>
    <cellStyle name="Normal 2 2 2 2 2 2 2 5 2" xfId="10455"/>
    <cellStyle name="Normal 2 2 2 2 2 2 2 6" xfId="6189"/>
    <cellStyle name="Normal 2 2 2 2 2 2 3" xfId="1910"/>
    <cellStyle name="Normal 2 2 2 2 2 2 3 2" xfId="7254"/>
    <cellStyle name="Normal 2 2 2 2 2 2 4" xfId="2981"/>
    <cellStyle name="Normal 2 2 2 2 2 2 4 2" xfId="8320"/>
    <cellStyle name="Normal 2 2 2 2 2 2 5" xfId="4048"/>
    <cellStyle name="Normal 2 2 2 2 2 2 5 2" xfId="9387"/>
    <cellStyle name="Normal 2 2 2 2 2 2 6" xfId="5115"/>
    <cellStyle name="Normal 2 2 2 2 2 2 6 2" xfId="10454"/>
    <cellStyle name="Normal 2 2 2 2 2 2 7" xfId="6188"/>
    <cellStyle name="Normal 2 2 2 2 2 3" xfId="828"/>
    <cellStyle name="Normal 2 2 2 2 2 3 2" xfId="1912"/>
    <cellStyle name="Normal 2 2 2 2 2 3 2 2" xfId="7256"/>
    <cellStyle name="Normal 2 2 2 2 2 3 3" xfId="2983"/>
    <cellStyle name="Normal 2 2 2 2 2 3 3 2" xfId="8322"/>
    <cellStyle name="Normal 2 2 2 2 2 3 4" xfId="4050"/>
    <cellStyle name="Normal 2 2 2 2 2 3 4 2" xfId="9389"/>
    <cellStyle name="Normal 2 2 2 2 2 3 5" xfId="5117"/>
    <cellStyle name="Normal 2 2 2 2 2 3 5 2" xfId="10456"/>
    <cellStyle name="Normal 2 2 2 2 2 3 6" xfId="6190"/>
    <cellStyle name="Normal 2 2 2 2 2 4" xfId="1909"/>
    <cellStyle name="Normal 2 2 2 2 2 4 2" xfId="7253"/>
    <cellStyle name="Normal 2 2 2 2 2 5" xfId="2980"/>
    <cellStyle name="Normal 2 2 2 2 2 5 2" xfId="8319"/>
    <cellStyle name="Normal 2 2 2 2 2 6" xfId="4047"/>
    <cellStyle name="Normal 2 2 2 2 2 6 2" xfId="9386"/>
    <cellStyle name="Normal 2 2 2 2 2 7" xfId="5114"/>
    <cellStyle name="Normal 2 2 2 2 2 7 2" xfId="10453"/>
    <cellStyle name="Normal 2 2 2 2 2 8" xfId="6187"/>
    <cellStyle name="Normal 2 2 2 2 3" xfId="829"/>
    <cellStyle name="Normal 2 2 2 2 3 2" xfId="830"/>
    <cellStyle name="Normal 2 2 2 2 3 2 2" xfId="1914"/>
    <cellStyle name="Normal 2 2 2 2 3 2 2 2" xfId="7258"/>
    <cellStyle name="Normal 2 2 2 2 3 2 3" xfId="2985"/>
    <cellStyle name="Normal 2 2 2 2 3 2 3 2" xfId="8324"/>
    <cellStyle name="Normal 2 2 2 2 3 2 4" xfId="4052"/>
    <cellStyle name="Normal 2 2 2 2 3 2 4 2" xfId="9391"/>
    <cellStyle name="Normal 2 2 2 2 3 2 5" xfId="5119"/>
    <cellStyle name="Normal 2 2 2 2 3 2 5 2" xfId="10458"/>
    <cellStyle name="Normal 2 2 2 2 3 2 6" xfId="6192"/>
    <cellStyle name="Normal 2 2 2 2 3 3" xfId="1913"/>
    <cellStyle name="Normal 2 2 2 2 3 3 2" xfId="7257"/>
    <cellStyle name="Normal 2 2 2 2 3 4" xfId="2984"/>
    <cellStyle name="Normal 2 2 2 2 3 4 2" xfId="8323"/>
    <cellStyle name="Normal 2 2 2 2 3 5" xfId="4051"/>
    <cellStyle name="Normal 2 2 2 2 3 5 2" xfId="9390"/>
    <cellStyle name="Normal 2 2 2 2 3 6" xfId="5118"/>
    <cellStyle name="Normal 2 2 2 2 3 6 2" xfId="10457"/>
    <cellStyle name="Normal 2 2 2 2 3 7" xfId="6191"/>
    <cellStyle name="Normal 2 2 2 2 4" xfId="831"/>
    <cellStyle name="Normal 2 2 2 2 4 2" xfId="1915"/>
    <cellStyle name="Normal 2 2 2 2 4 2 2" xfId="7259"/>
    <cellStyle name="Normal 2 2 2 2 4 3" xfId="2986"/>
    <cellStyle name="Normal 2 2 2 2 4 3 2" xfId="8325"/>
    <cellStyle name="Normal 2 2 2 2 4 4" xfId="4053"/>
    <cellStyle name="Normal 2 2 2 2 4 4 2" xfId="9392"/>
    <cellStyle name="Normal 2 2 2 2 4 5" xfId="5120"/>
    <cellStyle name="Normal 2 2 2 2 4 5 2" xfId="10459"/>
    <cellStyle name="Normal 2 2 2 2 4 6" xfId="6193"/>
    <cellStyle name="Normal 2 2 2 2 5" xfId="1908"/>
    <cellStyle name="Normal 2 2 2 2 5 2" xfId="7252"/>
    <cellStyle name="Normal 2 2 2 2 6" xfId="2979"/>
    <cellStyle name="Normal 2 2 2 2 6 2" xfId="8318"/>
    <cellStyle name="Normal 2 2 2 2 7" xfId="4046"/>
    <cellStyle name="Normal 2 2 2 2 7 2" xfId="9385"/>
    <cellStyle name="Normal 2 2 2 2 8" xfId="5113"/>
    <cellStyle name="Normal 2 2 2 2 8 2" xfId="10452"/>
    <cellStyle name="Normal 2 2 2 2 9" xfId="6186"/>
    <cellStyle name="Normal 2 2 2 3" xfId="832"/>
    <cellStyle name="Normal 2 2 2 3 2" xfId="833"/>
    <cellStyle name="Normal 2 2 2 3 2 2" xfId="834"/>
    <cellStyle name="Normal 2 2 2 3 2 2 2" xfId="1918"/>
    <cellStyle name="Normal 2 2 2 3 2 2 2 2" xfId="7262"/>
    <cellStyle name="Normal 2 2 2 3 2 2 3" xfId="2989"/>
    <cellStyle name="Normal 2 2 2 3 2 2 3 2" xfId="8328"/>
    <cellStyle name="Normal 2 2 2 3 2 2 4" xfId="4056"/>
    <cellStyle name="Normal 2 2 2 3 2 2 4 2" xfId="9395"/>
    <cellStyle name="Normal 2 2 2 3 2 2 5" xfId="5123"/>
    <cellStyle name="Normal 2 2 2 3 2 2 5 2" xfId="10462"/>
    <cellStyle name="Normal 2 2 2 3 2 2 6" xfId="6196"/>
    <cellStyle name="Normal 2 2 2 3 2 3" xfId="1917"/>
    <cellStyle name="Normal 2 2 2 3 2 3 2" xfId="7261"/>
    <cellStyle name="Normal 2 2 2 3 2 4" xfId="2988"/>
    <cellStyle name="Normal 2 2 2 3 2 4 2" xfId="8327"/>
    <cellStyle name="Normal 2 2 2 3 2 5" xfId="4055"/>
    <cellStyle name="Normal 2 2 2 3 2 5 2" xfId="9394"/>
    <cellStyle name="Normal 2 2 2 3 2 6" xfId="5122"/>
    <cellStyle name="Normal 2 2 2 3 2 6 2" xfId="10461"/>
    <cellStyle name="Normal 2 2 2 3 2 7" xfId="6195"/>
    <cellStyle name="Normal 2 2 2 3 3" xfId="835"/>
    <cellStyle name="Normal 2 2 2 3 3 2" xfId="1919"/>
    <cellStyle name="Normal 2 2 2 3 3 2 2" xfId="7263"/>
    <cellStyle name="Normal 2 2 2 3 3 3" xfId="2990"/>
    <cellStyle name="Normal 2 2 2 3 3 3 2" xfId="8329"/>
    <cellStyle name="Normal 2 2 2 3 3 4" xfId="4057"/>
    <cellStyle name="Normal 2 2 2 3 3 4 2" xfId="9396"/>
    <cellStyle name="Normal 2 2 2 3 3 5" xfId="5124"/>
    <cellStyle name="Normal 2 2 2 3 3 5 2" xfId="10463"/>
    <cellStyle name="Normal 2 2 2 3 3 6" xfId="6197"/>
    <cellStyle name="Normal 2 2 2 3 4" xfId="1916"/>
    <cellStyle name="Normal 2 2 2 3 4 2" xfId="7260"/>
    <cellStyle name="Normal 2 2 2 3 5" xfId="2987"/>
    <cellStyle name="Normal 2 2 2 3 5 2" xfId="8326"/>
    <cellStyle name="Normal 2 2 2 3 6" xfId="4054"/>
    <cellStyle name="Normal 2 2 2 3 6 2" xfId="9393"/>
    <cellStyle name="Normal 2 2 2 3 7" xfId="5121"/>
    <cellStyle name="Normal 2 2 2 3 7 2" xfId="10460"/>
    <cellStyle name="Normal 2 2 2 3 8" xfId="6194"/>
    <cellStyle name="Normal 2 2 2 4" xfId="836"/>
    <cellStyle name="Normal 2 2 2 4 2" xfId="837"/>
    <cellStyle name="Normal 2 2 2 4 2 2" xfId="1921"/>
    <cellStyle name="Normal 2 2 2 4 2 2 2" xfId="7265"/>
    <cellStyle name="Normal 2 2 2 4 2 3" xfId="2992"/>
    <cellStyle name="Normal 2 2 2 4 2 3 2" xfId="8331"/>
    <cellStyle name="Normal 2 2 2 4 2 4" xfId="4059"/>
    <cellStyle name="Normal 2 2 2 4 2 4 2" xfId="9398"/>
    <cellStyle name="Normal 2 2 2 4 2 5" xfId="5126"/>
    <cellStyle name="Normal 2 2 2 4 2 5 2" xfId="10465"/>
    <cellStyle name="Normal 2 2 2 4 2 6" xfId="6199"/>
    <cellStyle name="Normal 2 2 2 4 3" xfId="1920"/>
    <cellStyle name="Normal 2 2 2 4 3 2" xfId="7264"/>
    <cellStyle name="Normal 2 2 2 4 4" xfId="2991"/>
    <cellStyle name="Normal 2 2 2 4 4 2" xfId="8330"/>
    <cellStyle name="Normal 2 2 2 4 5" xfId="4058"/>
    <cellStyle name="Normal 2 2 2 4 5 2" xfId="9397"/>
    <cellStyle name="Normal 2 2 2 4 6" xfId="5125"/>
    <cellStyle name="Normal 2 2 2 4 6 2" xfId="10464"/>
    <cellStyle name="Normal 2 2 2 4 7" xfId="6198"/>
    <cellStyle name="Normal 2 2 2 5" xfId="838"/>
    <cellStyle name="Normal 2 2 2 5 2" xfId="1922"/>
    <cellStyle name="Normal 2 2 2 5 2 2" xfId="7266"/>
    <cellStyle name="Normal 2 2 2 5 3" xfId="2993"/>
    <cellStyle name="Normal 2 2 2 5 3 2" xfId="8332"/>
    <cellStyle name="Normal 2 2 2 5 4" xfId="4060"/>
    <cellStyle name="Normal 2 2 2 5 4 2" xfId="9399"/>
    <cellStyle name="Normal 2 2 2 5 5" xfId="5127"/>
    <cellStyle name="Normal 2 2 2 5 5 2" xfId="10466"/>
    <cellStyle name="Normal 2 2 2 5 6" xfId="6200"/>
    <cellStyle name="Normal 2 2 2 6" xfId="1907"/>
    <cellStyle name="Normal 2 2 2 6 2" xfId="7251"/>
    <cellStyle name="Normal 2 2 2 7" xfId="2978"/>
    <cellStyle name="Normal 2 2 2 7 2" xfId="8317"/>
    <cellStyle name="Normal 2 2 2 8" xfId="4045"/>
    <cellStyle name="Normal 2 2 2 8 2" xfId="9384"/>
    <cellStyle name="Normal 2 2 2 9" xfId="5112"/>
    <cellStyle name="Normal 2 2 2 9 2" xfId="10451"/>
    <cellStyle name="Normal 2 2 3" xfId="839"/>
    <cellStyle name="Normal 2 2 3 2" xfId="840"/>
    <cellStyle name="Normal 2 2 3 2 2" xfId="841"/>
    <cellStyle name="Normal 2 2 3 2 2 2" xfId="842"/>
    <cellStyle name="Normal 2 2 3 2 2 2 2" xfId="1926"/>
    <cellStyle name="Normal 2 2 3 2 2 2 2 2" xfId="7270"/>
    <cellStyle name="Normal 2 2 3 2 2 2 3" xfId="2997"/>
    <cellStyle name="Normal 2 2 3 2 2 2 3 2" xfId="8336"/>
    <cellStyle name="Normal 2 2 3 2 2 2 4" xfId="4064"/>
    <cellStyle name="Normal 2 2 3 2 2 2 4 2" xfId="9403"/>
    <cellStyle name="Normal 2 2 3 2 2 2 5" xfId="5131"/>
    <cellStyle name="Normal 2 2 3 2 2 2 5 2" xfId="10470"/>
    <cellStyle name="Normal 2 2 3 2 2 2 6" xfId="6204"/>
    <cellStyle name="Normal 2 2 3 2 2 3" xfId="1925"/>
    <cellStyle name="Normal 2 2 3 2 2 3 2" xfId="7269"/>
    <cellStyle name="Normal 2 2 3 2 2 4" xfId="2996"/>
    <cellStyle name="Normal 2 2 3 2 2 4 2" xfId="8335"/>
    <cellStyle name="Normal 2 2 3 2 2 5" xfId="4063"/>
    <cellStyle name="Normal 2 2 3 2 2 5 2" xfId="9402"/>
    <cellStyle name="Normal 2 2 3 2 2 6" xfId="5130"/>
    <cellStyle name="Normal 2 2 3 2 2 6 2" xfId="10469"/>
    <cellStyle name="Normal 2 2 3 2 2 7" xfId="6203"/>
    <cellStyle name="Normal 2 2 3 2 3" xfId="843"/>
    <cellStyle name="Normal 2 2 3 2 3 2" xfId="1927"/>
    <cellStyle name="Normal 2 2 3 2 3 2 2" xfId="7271"/>
    <cellStyle name="Normal 2 2 3 2 3 3" xfId="2998"/>
    <cellStyle name="Normal 2 2 3 2 3 3 2" xfId="8337"/>
    <cellStyle name="Normal 2 2 3 2 3 4" xfId="4065"/>
    <cellStyle name="Normal 2 2 3 2 3 4 2" xfId="9404"/>
    <cellStyle name="Normal 2 2 3 2 3 5" xfId="5132"/>
    <cellStyle name="Normal 2 2 3 2 3 5 2" xfId="10471"/>
    <cellStyle name="Normal 2 2 3 2 3 6" xfId="6205"/>
    <cellStyle name="Normal 2 2 3 2 4" xfId="1924"/>
    <cellStyle name="Normal 2 2 3 2 4 2" xfId="7268"/>
    <cellStyle name="Normal 2 2 3 2 5" xfId="2995"/>
    <cellStyle name="Normal 2 2 3 2 5 2" xfId="8334"/>
    <cellStyle name="Normal 2 2 3 2 6" xfId="4062"/>
    <cellStyle name="Normal 2 2 3 2 6 2" xfId="9401"/>
    <cellStyle name="Normal 2 2 3 2 7" xfId="5129"/>
    <cellStyle name="Normal 2 2 3 2 7 2" xfId="10468"/>
    <cellStyle name="Normal 2 2 3 2 8" xfId="6202"/>
    <cellStyle name="Normal 2 2 3 3" xfId="844"/>
    <cellStyle name="Normal 2 2 3 3 2" xfId="845"/>
    <cellStyle name="Normal 2 2 3 3 2 2" xfId="1929"/>
    <cellStyle name="Normal 2 2 3 3 2 2 2" xfId="7273"/>
    <cellStyle name="Normal 2 2 3 3 2 3" xfId="3000"/>
    <cellStyle name="Normal 2 2 3 3 2 3 2" xfId="8339"/>
    <cellStyle name="Normal 2 2 3 3 2 4" xfId="4067"/>
    <cellStyle name="Normal 2 2 3 3 2 4 2" xfId="9406"/>
    <cellStyle name="Normal 2 2 3 3 2 5" xfId="5134"/>
    <cellStyle name="Normal 2 2 3 3 2 5 2" xfId="10473"/>
    <cellStyle name="Normal 2 2 3 3 2 6" xfId="6207"/>
    <cellStyle name="Normal 2 2 3 3 3" xfId="1928"/>
    <cellStyle name="Normal 2 2 3 3 3 2" xfId="7272"/>
    <cellStyle name="Normal 2 2 3 3 4" xfId="2999"/>
    <cellStyle name="Normal 2 2 3 3 4 2" xfId="8338"/>
    <cellStyle name="Normal 2 2 3 3 5" xfId="4066"/>
    <cellStyle name="Normal 2 2 3 3 5 2" xfId="9405"/>
    <cellStyle name="Normal 2 2 3 3 6" xfId="5133"/>
    <cellStyle name="Normal 2 2 3 3 6 2" xfId="10472"/>
    <cellStyle name="Normal 2 2 3 3 7" xfId="6206"/>
    <cellStyle name="Normal 2 2 3 4" xfId="846"/>
    <cellStyle name="Normal 2 2 3 4 2" xfId="1930"/>
    <cellStyle name="Normal 2 2 3 4 2 2" xfId="7274"/>
    <cellStyle name="Normal 2 2 3 4 3" xfId="3001"/>
    <cellStyle name="Normal 2 2 3 4 3 2" xfId="8340"/>
    <cellStyle name="Normal 2 2 3 4 4" xfId="4068"/>
    <cellStyle name="Normal 2 2 3 4 4 2" xfId="9407"/>
    <cellStyle name="Normal 2 2 3 4 5" xfId="5135"/>
    <cellStyle name="Normal 2 2 3 4 5 2" xfId="10474"/>
    <cellStyle name="Normal 2 2 3 4 6" xfId="6208"/>
    <cellStyle name="Normal 2 2 3 5" xfId="1923"/>
    <cellStyle name="Normal 2 2 3 5 2" xfId="7267"/>
    <cellStyle name="Normal 2 2 3 6" xfId="2994"/>
    <cellStyle name="Normal 2 2 3 6 2" xfId="8333"/>
    <cellStyle name="Normal 2 2 3 7" xfId="4061"/>
    <cellStyle name="Normal 2 2 3 7 2" xfId="9400"/>
    <cellStyle name="Normal 2 2 3 8" xfId="5128"/>
    <cellStyle name="Normal 2 2 3 8 2" xfId="10467"/>
    <cellStyle name="Normal 2 2 3 9" xfId="6201"/>
    <cellStyle name="Normal 2 2 4" xfId="847"/>
    <cellStyle name="Normal 2 2 4 2" xfId="848"/>
    <cellStyle name="Normal 2 2 4 2 2" xfId="849"/>
    <cellStyle name="Normal 2 2 4 2 2 2" xfId="1933"/>
    <cellStyle name="Normal 2 2 4 2 2 2 2" xfId="7277"/>
    <cellStyle name="Normal 2 2 4 2 2 3" xfId="3004"/>
    <cellStyle name="Normal 2 2 4 2 2 3 2" xfId="8343"/>
    <cellStyle name="Normal 2 2 4 2 2 4" xfId="4071"/>
    <cellStyle name="Normal 2 2 4 2 2 4 2" xfId="9410"/>
    <cellStyle name="Normal 2 2 4 2 2 5" xfId="5138"/>
    <cellStyle name="Normal 2 2 4 2 2 5 2" xfId="10477"/>
    <cellStyle name="Normal 2 2 4 2 2 6" xfId="6211"/>
    <cellStyle name="Normal 2 2 4 2 3" xfId="1932"/>
    <cellStyle name="Normal 2 2 4 2 3 2" xfId="7276"/>
    <cellStyle name="Normal 2 2 4 2 4" xfId="3003"/>
    <cellStyle name="Normal 2 2 4 2 4 2" xfId="8342"/>
    <cellStyle name="Normal 2 2 4 2 5" xfId="4070"/>
    <cellStyle name="Normal 2 2 4 2 5 2" xfId="9409"/>
    <cellStyle name="Normal 2 2 4 2 6" xfId="5137"/>
    <cellStyle name="Normal 2 2 4 2 6 2" xfId="10476"/>
    <cellStyle name="Normal 2 2 4 2 7" xfId="6210"/>
    <cellStyle name="Normal 2 2 4 3" xfId="850"/>
    <cellStyle name="Normal 2 2 4 3 2" xfId="1934"/>
    <cellStyle name="Normal 2 2 4 3 2 2" xfId="7278"/>
    <cellStyle name="Normal 2 2 4 3 3" xfId="3005"/>
    <cellStyle name="Normal 2 2 4 3 3 2" xfId="8344"/>
    <cellStyle name="Normal 2 2 4 3 4" xfId="4072"/>
    <cellStyle name="Normal 2 2 4 3 4 2" xfId="9411"/>
    <cellStyle name="Normal 2 2 4 3 5" xfId="5139"/>
    <cellStyle name="Normal 2 2 4 3 5 2" xfId="10478"/>
    <cellStyle name="Normal 2 2 4 3 6" xfId="6212"/>
    <cellStyle name="Normal 2 2 4 4" xfId="1931"/>
    <cellStyle name="Normal 2 2 4 4 2" xfId="7275"/>
    <cellStyle name="Normal 2 2 4 5" xfId="3002"/>
    <cellStyle name="Normal 2 2 4 5 2" xfId="8341"/>
    <cellStyle name="Normal 2 2 4 6" xfId="4069"/>
    <cellStyle name="Normal 2 2 4 6 2" xfId="9408"/>
    <cellStyle name="Normal 2 2 4 7" xfId="5136"/>
    <cellStyle name="Normal 2 2 4 7 2" xfId="10475"/>
    <cellStyle name="Normal 2 2 4 8" xfId="6209"/>
    <cellStyle name="Normal 2 2 5" xfId="851"/>
    <cellStyle name="Normal 2 2 5 2" xfId="852"/>
    <cellStyle name="Normal 2 2 5 2 2" xfId="1936"/>
    <cellStyle name="Normal 2 2 5 2 2 2" xfId="7280"/>
    <cellStyle name="Normal 2 2 5 2 3" xfId="3007"/>
    <cellStyle name="Normal 2 2 5 2 3 2" xfId="8346"/>
    <cellStyle name="Normal 2 2 5 2 4" xfId="4074"/>
    <cellStyle name="Normal 2 2 5 2 4 2" xfId="9413"/>
    <cellStyle name="Normal 2 2 5 2 5" xfId="5141"/>
    <cellStyle name="Normal 2 2 5 2 5 2" xfId="10480"/>
    <cellStyle name="Normal 2 2 5 2 6" xfId="6214"/>
    <cellStyle name="Normal 2 2 5 3" xfId="1935"/>
    <cellStyle name="Normal 2 2 5 3 2" xfId="7279"/>
    <cellStyle name="Normal 2 2 5 4" xfId="3006"/>
    <cellStyle name="Normal 2 2 5 4 2" xfId="8345"/>
    <cellStyle name="Normal 2 2 5 5" xfId="4073"/>
    <cellStyle name="Normal 2 2 5 5 2" xfId="9412"/>
    <cellStyle name="Normal 2 2 5 6" xfId="5140"/>
    <cellStyle name="Normal 2 2 5 6 2" xfId="10479"/>
    <cellStyle name="Normal 2 2 5 7" xfId="6213"/>
    <cellStyle name="Normal 2 2 6" xfId="853"/>
    <cellStyle name="Normal 2 2 6 2" xfId="1937"/>
    <cellStyle name="Normal 2 2 6 2 2" xfId="7281"/>
    <cellStyle name="Normal 2 2 6 3" xfId="3008"/>
    <cellStyle name="Normal 2 2 6 3 2" xfId="8347"/>
    <cellStyle name="Normal 2 2 6 4" xfId="4075"/>
    <cellStyle name="Normal 2 2 6 4 2" xfId="9414"/>
    <cellStyle name="Normal 2 2 6 5" xfId="5142"/>
    <cellStyle name="Normal 2 2 6 5 2" xfId="10481"/>
    <cellStyle name="Normal 2 2 6 6" xfId="6215"/>
    <cellStyle name="Normal 2 2 7" xfId="1906"/>
    <cellStyle name="Normal 2 2 7 2" xfId="7250"/>
    <cellStyle name="Normal 2 2 8" xfId="2977"/>
    <cellStyle name="Normal 2 2 8 2" xfId="8316"/>
    <cellStyle name="Normal 2 2 9" xfId="4044"/>
    <cellStyle name="Normal 2 2 9 2" xfId="9383"/>
    <cellStyle name="Normal 2 3" xfId="854"/>
    <cellStyle name="Normal 2 3 10" xfId="6216"/>
    <cellStyle name="Normal 2 3 2" xfId="855"/>
    <cellStyle name="Normal 2 3 2 2" xfId="856"/>
    <cellStyle name="Normal 2 3 2 2 2" xfId="857"/>
    <cellStyle name="Normal 2 3 2 2 2 2" xfId="858"/>
    <cellStyle name="Normal 2 3 2 2 2 2 2" xfId="1942"/>
    <cellStyle name="Normal 2 3 2 2 2 2 2 2" xfId="7286"/>
    <cellStyle name="Normal 2 3 2 2 2 2 3" xfId="3013"/>
    <cellStyle name="Normal 2 3 2 2 2 2 3 2" xfId="8352"/>
    <cellStyle name="Normal 2 3 2 2 2 2 4" xfId="4080"/>
    <cellStyle name="Normal 2 3 2 2 2 2 4 2" xfId="9419"/>
    <cellStyle name="Normal 2 3 2 2 2 2 5" xfId="5147"/>
    <cellStyle name="Normal 2 3 2 2 2 2 5 2" xfId="10486"/>
    <cellStyle name="Normal 2 3 2 2 2 2 6" xfId="6220"/>
    <cellStyle name="Normal 2 3 2 2 2 3" xfId="1941"/>
    <cellStyle name="Normal 2 3 2 2 2 3 2" xfId="7285"/>
    <cellStyle name="Normal 2 3 2 2 2 4" xfId="3012"/>
    <cellStyle name="Normal 2 3 2 2 2 4 2" xfId="8351"/>
    <cellStyle name="Normal 2 3 2 2 2 5" xfId="4079"/>
    <cellStyle name="Normal 2 3 2 2 2 5 2" xfId="9418"/>
    <cellStyle name="Normal 2 3 2 2 2 6" xfId="5146"/>
    <cellStyle name="Normal 2 3 2 2 2 6 2" xfId="10485"/>
    <cellStyle name="Normal 2 3 2 2 2 7" xfId="6219"/>
    <cellStyle name="Normal 2 3 2 2 3" xfId="859"/>
    <cellStyle name="Normal 2 3 2 2 3 2" xfId="1943"/>
    <cellStyle name="Normal 2 3 2 2 3 2 2" xfId="7287"/>
    <cellStyle name="Normal 2 3 2 2 3 3" xfId="3014"/>
    <cellStyle name="Normal 2 3 2 2 3 3 2" xfId="8353"/>
    <cellStyle name="Normal 2 3 2 2 3 4" xfId="4081"/>
    <cellStyle name="Normal 2 3 2 2 3 4 2" xfId="9420"/>
    <cellStyle name="Normal 2 3 2 2 3 5" xfId="5148"/>
    <cellStyle name="Normal 2 3 2 2 3 5 2" xfId="10487"/>
    <cellStyle name="Normal 2 3 2 2 3 6" xfId="6221"/>
    <cellStyle name="Normal 2 3 2 2 4" xfId="1940"/>
    <cellStyle name="Normal 2 3 2 2 4 2" xfId="7284"/>
    <cellStyle name="Normal 2 3 2 2 5" xfId="3011"/>
    <cellStyle name="Normal 2 3 2 2 5 2" xfId="8350"/>
    <cellStyle name="Normal 2 3 2 2 6" xfId="4078"/>
    <cellStyle name="Normal 2 3 2 2 6 2" xfId="9417"/>
    <cellStyle name="Normal 2 3 2 2 7" xfId="5145"/>
    <cellStyle name="Normal 2 3 2 2 7 2" xfId="10484"/>
    <cellStyle name="Normal 2 3 2 2 8" xfId="6218"/>
    <cellStyle name="Normal 2 3 2 3" xfId="860"/>
    <cellStyle name="Normal 2 3 2 3 2" xfId="861"/>
    <cellStyle name="Normal 2 3 2 3 2 2" xfId="1945"/>
    <cellStyle name="Normal 2 3 2 3 2 2 2" xfId="7289"/>
    <cellStyle name="Normal 2 3 2 3 2 3" xfId="3016"/>
    <cellStyle name="Normal 2 3 2 3 2 3 2" xfId="8355"/>
    <cellStyle name="Normal 2 3 2 3 2 4" xfId="4083"/>
    <cellStyle name="Normal 2 3 2 3 2 4 2" xfId="9422"/>
    <cellStyle name="Normal 2 3 2 3 2 5" xfId="5150"/>
    <cellStyle name="Normal 2 3 2 3 2 5 2" xfId="10489"/>
    <cellStyle name="Normal 2 3 2 3 2 6" xfId="6223"/>
    <cellStyle name="Normal 2 3 2 3 3" xfId="1944"/>
    <cellStyle name="Normal 2 3 2 3 3 2" xfId="7288"/>
    <cellStyle name="Normal 2 3 2 3 4" xfId="3015"/>
    <cellStyle name="Normal 2 3 2 3 4 2" xfId="8354"/>
    <cellStyle name="Normal 2 3 2 3 5" xfId="4082"/>
    <cellStyle name="Normal 2 3 2 3 5 2" xfId="9421"/>
    <cellStyle name="Normal 2 3 2 3 6" xfId="5149"/>
    <cellStyle name="Normal 2 3 2 3 6 2" xfId="10488"/>
    <cellStyle name="Normal 2 3 2 3 7" xfId="6222"/>
    <cellStyle name="Normal 2 3 2 4" xfId="862"/>
    <cellStyle name="Normal 2 3 2 4 2" xfId="1946"/>
    <cellStyle name="Normal 2 3 2 4 2 2" xfId="7290"/>
    <cellStyle name="Normal 2 3 2 4 3" xfId="3017"/>
    <cellStyle name="Normal 2 3 2 4 3 2" xfId="8356"/>
    <cellStyle name="Normal 2 3 2 4 4" xfId="4084"/>
    <cellStyle name="Normal 2 3 2 4 4 2" xfId="9423"/>
    <cellStyle name="Normal 2 3 2 4 5" xfId="5151"/>
    <cellStyle name="Normal 2 3 2 4 5 2" xfId="10490"/>
    <cellStyle name="Normal 2 3 2 4 6" xfId="6224"/>
    <cellStyle name="Normal 2 3 2 5" xfId="1939"/>
    <cellStyle name="Normal 2 3 2 5 2" xfId="7283"/>
    <cellStyle name="Normal 2 3 2 6" xfId="3010"/>
    <cellStyle name="Normal 2 3 2 6 2" xfId="8349"/>
    <cellStyle name="Normal 2 3 2 7" xfId="4077"/>
    <cellStyle name="Normal 2 3 2 7 2" xfId="9416"/>
    <cellStyle name="Normal 2 3 2 8" xfId="5144"/>
    <cellStyle name="Normal 2 3 2 8 2" xfId="10483"/>
    <cellStyle name="Normal 2 3 2 9" xfId="6217"/>
    <cellStyle name="Normal 2 3 3" xfId="863"/>
    <cellStyle name="Normal 2 3 3 2" xfId="864"/>
    <cellStyle name="Normal 2 3 3 2 2" xfId="865"/>
    <cellStyle name="Normal 2 3 3 2 2 2" xfId="1949"/>
    <cellStyle name="Normal 2 3 3 2 2 2 2" xfId="7293"/>
    <cellStyle name="Normal 2 3 3 2 2 3" xfId="3020"/>
    <cellStyle name="Normal 2 3 3 2 2 3 2" xfId="8359"/>
    <cellStyle name="Normal 2 3 3 2 2 4" xfId="4087"/>
    <cellStyle name="Normal 2 3 3 2 2 4 2" xfId="9426"/>
    <cellStyle name="Normal 2 3 3 2 2 5" xfId="5154"/>
    <cellStyle name="Normal 2 3 3 2 2 5 2" xfId="10493"/>
    <cellStyle name="Normal 2 3 3 2 2 6" xfId="6227"/>
    <cellStyle name="Normal 2 3 3 2 3" xfId="1948"/>
    <cellStyle name="Normal 2 3 3 2 3 2" xfId="7292"/>
    <cellStyle name="Normal 2 3 3 2 4" xfId="3019"/>
    <cellStyle name="Normal 2 3 3 2 4 2" xfId="8358"/>
    <cellStyle name="Normal 2 3 3 2 5" xfId="4086"/>
    <cellStyle name="Normal 2 3 3 2 5 2" xfId="9425"/>
    <cellStyle name="Normal 2 3 3 2 6" xfId="5153"/>
    <cellStyle name="Normal 2 3 3 2 6 2" xfId="10492"/>
    <cellStyle name="Normal 2 3 3 2 7" xfId="6226"/>
    <cellStyle name="Normal 2 3 3 3" xfId="866"/>
    <cellStyle name="Normal 2 3 3 3 2" xfId="1950"/>
    <cellStyle name="Normal 2 3 3 3 2 2" xfId="7294"/>
    <cellStyle name="Normal 2 3 3 3 3" xfId="3021"/>
    <cellStyle name="Normal 2 3 3 3 3 2" xfId="8360"/>
    <cellStyle name="Normal 2 3 3 3 4" xfId="4088"/>
    <cellStyle name="Normal 2 3 3 3 4 2" xfId="9427"/>
    <cellStyle name="Normal 2 3 3 3 5" xfId="5155"/>
    <cellStyle name="Normal 2 3 3 3 5 2" xfId="10494"/>
    <cellStyle name="Normal 2 3 3 3 6" xfId="6228"/>
    <cellStyle name="Normal 2 3 3 4" xfId="1947"/>
    <cellStyle name="Normal 2 3 3 4 2" xfId="7291"/>
    <cellStyle name="Normal 2 3 3 5" xfId="3018"/>
    <cellStyle name="Normal 2 3 3 5 2" xfId="8357"/>
    <cellStyle name="Normal 2 3 3 6" xfId="4085"/>
    <cellStyle name="Normal 2 3 3 6 2" xfId="9424"/>
    <cellStyle name="Normal 2 3 3 7" xfId="5152"/>
    <cellStyle name="Normal 2 3 3 7 2" xfId="10491"/>
    <cellStyle name="Normal 2 3 3 8" xfId="6225"/>
    <cellStyle name="Normal 2 3 4" xfId="867"/>
    <cellStyle name="Normal 2 3 4 2" xfId="868"/>
    <cellStyle name="Normal 2 3 4 2 2" xfId="1952"/>
    <cellStyle name="Normal 2 3 4 2 2 2" xfId="7296"/>
    <cellStyle name="Normal 2 3 4 2 3" xfId="3023"/>
    <cellStyle name="Normal 2 3 4 2 3 2" xfId="8362"/>
    <cellStyle name="Normal 2 3 4 2 4" xfId="4090"/>
    <cellStyle name="Normal 2 3 4 2 4 2" xfId="9429"/>
    <cellStyle name="Normal 2 3 4 2 5" xfId="5157"/>
    <cellStyle name="Normal 2 3 4 2 5 2" xfId="10496"/>
    <cellStyle name="Normal 2 3 4 2 6" xfId="6230"/>
    <cellStyle name="Normal 2 3 4 3" xfId="1951"/>
    <cellStyle name="Normal 2 3 4 3 2" xfId="7295"/>
    <cellStyle name="Normal 2 3 4 4" xfId="3022"/>
    <cellStyle name="Normal 2 3 4 4 2" xfId="8361"/>
    <cellStyle name="Normal 2 3 4 5" xfId="4089"/>
    <cellStyle name="Normal 2 3 4 5 2" xfId="9428"/>
    <cellStyle name="Normal 2 3 4 6" xfId="5156"/>
    <cellStyle name="Normal 2 3 4 6 2" xfId="10495"/>
    <cellStyle name="Normal 2 3 4 7" xfId="6229"/>
    <cellStyle name="Normal 2 3 5" xfId="869"/>
    <cellStyle name="Normal 2 3 5 2" xfId="1953"/>
    <cellStyle name="Normal 2 3 5 2 2" xfId="7297"/>
    <cellStyle name="Normal 2 3 5 3" xfId="3024"/>
    <cellStyle name="Normal 2 3 5 3 2" xfId="8363"/>
    <cellStyle name="Normal 2 3 5 4" xfId="4091"/>
    <cellStyle name="Normal 2 3 5 4 2" xfId="9430"/>
    <cellStyle name="Normal 2 3 5 5" xfId="5158"/>
    <cellStyle name="Normal 2 3 5 5 2" xfId="10497"/>
    <cellStyle name="Normal 2 3 5 6" xfId="6231"/>
    <cellStyle name="Normal 2 3 6" xfId="1938"/>
    <cellStyle name="Normal 2 3 6 2" xfId="7282"/>
    <cellStyle name="Normal 2 3 7" xfId="3009"/>
    <cellStyle name="Normal 2 3 7 2" xfId="8348"/>
    <cellStyle name="Normal 2 3 8" xfId="4076"/>
    <cellStyle name="Normal 2 3 8 2" xfId="9415"/>
    <cellStyle name="Normal 2 3 9" xfId="5143"/>
    <cellStyle name="Normal 2 3 9 2" xfId="10482"/>
    <cellStyle name="Normal 2 4" xfId="870"/>
    <cellStyle name="Normal 2 4 2" xfId="871"/>
    <cellStyle name="Normal 2 4 2 2" xfId="872"/>
    <cellStyle name="Normal 2 4 2 2 2" xfId="873"/>
    <cellStyle name="Normal 2 4 2 2 2 2" xfId="1957"/>
    <cellStyle name="Normal 2 4 2 2 2 2 2" xfId="7301"/>
    <cellStyle name="Normal 2 4 2 2 2 3" xfId="3028"/>
    <cellStyle name="Normal 2 4 2 2 2 3 2" xfId="8367"/>
    <cellStyle name="Normal 2 4 2 2 2 4" xfId="4095"/>
    <cellStyle name="Normal 2 4 2 2 2 4 2" xfId="9434"/>
    <cellStyle name="Normal 2 4 2 2 2 5" xfId="5162"/>
    <cellStyle name="Normal 2 4 2 2 2 5 2" xfId="10501"/>
    <cellStyle name="Normal 2 4 2 2 2 6" xfId="6235"/>
    <cellStyle name="Normal 2 4 2 2 3" xfId="1956"/>
    <cellStyle name="Normal 2 4 2 2 3 2" xfId="7300"/>
    <cellStyle name="Normal 2 4 2 2 4" xfId="3027"/>
    <cellStyle name="Normal 2 4 2 2 4 2" xfId="8366"/>
    <cellStyle name="Normal 2 4 2 2 5" xfId="4094"/>
    <cellStyle name="Normal 2 4 2 2 5 2" xfId="9433"/>
    <cellStyle name="Normal 2 4 2 2 6" xfId="5161"/>
    <cellStyle name="Normal 2 4 2 2 6 2" xfId="10500"/>
    <cellStyle name="Normal 2 4 2 2 7" xfId="6234"/>
    <cellStyle name="Normal 2 4 2 3" xfId="874"/>
    <cellStyle name="Normal 2 4 2 3 2" xfId="1958"/>
    <cellStyle name="Normal 2 4 2 3 2 2" xfId="7302"/>
    <cellStyle name="Normal 2 4 2 3 3" xfId="3029"/>
    <cellStyle name="Normal 2 4 2 3 3 2" xfId="8368"/>
    <cellStyle name="Normal 2 4 2 3 4" xfId="4096"/>
    <cellStyle name="Normal 2 4 2 3 4 2" xfId="9435"/>
    <cellStyle name="Normal 2 4 2 3 5" xfId="5163"/>
    <cellStyle name="Normal 2 4 2 3 5 2" xfId="10502"/>
    <cellStyle name="Normal 2 4 2 3 6" xfId="6236"/>
    <cellStyle name="Normal 2 4 2 4" xfId="1955"/>
    <cellStyle name="Normal 2 4 2 4 2" xfId="7299"/>
    <cellStyle name="Normal 2 4 2 5" xfId="3026"/>
    <cellStyle name="Normal 2 4 2 5 2" xfId="8365"/>
    <cellStyle name="Normal 2 4 2 6" xfId="4093"/>
    <cellStyle name="Normal 2 4 2 6 2" xfId="9432"/>
    <cellStyle name="Normal 2 4 2 7" xfId="5160"/>
    <cellStyle name="Normal 2 4 2 7 2" xfId="10499"/>
    <cellStyle name="Normal 2 4 2 8" xfId="6233"/>
    <cellStyle name="Normal 2 4 3" xfId="875"/>
    <cellStyle name="Normal 2 4 3 2" xfId="876"/>
    <cellStyle name="Normal 2 4 3 2 2" xfId="1960"/>
    <cellStyle name="Normal 2 4 3 2 2 2" xfId="7304"/>
    <cellStyle name="Normal 2 4 3 2 3" xfId="3031"/>
    <cellStyle name="Normal 2 4 3 2 3 2" xfId="8370"/>
    <cellStyle name="Normal 2 4 3 2 4" xfId="4098"/>
    <cellStyle name="Normal 2 4 3 2 4 2" xfId="9437"/>
    <cellStyle name="Normal 2 4 3 2 5" xfId="5165"/>
    <cellStyle name="Normal 2 4 3 2 5 2" xfId="10504"/>
    <cellStyle name="Normal 2 4 3 2 6" xfId="6238"/>
    <cellStyle name="Normal 2 4 3 3" xfId="1959"/>
    <cellStyle name="Normal 2 4 3 3 2" xfId="7303"/>
    <cellStyle name="Normal 2 4 3 4" xfId="3030"/>
    <cellStyle name="Normal 2 4 3 4 2" xfId="8369"/>
    <cellStyle name="Normal 2 4 3 5" xfId="4097"/>
    <cellStyle name="Normal 2 4 3 5 2" xfId="9436"/>
    <cellStyle name="Normal 2 4 3 6" xfId="5164"/>
    <cellStyle name="Normal 2 4 3 6 2" xfId="10503"/>
    <cellStyle name="Normal 2 4 3 7" xfId="6237"/>
    <cellStyle name="Normal 2 4 4" xfId="877"/>
    <cellStyle name="Normal 2 4 4 2" xfId="1961"/>
    <cellStyle name="Normal 2 4 4 2 2" xfId="7305"/>
    <cellStyle name="Normal 2 4 4 3" xfId="3032"/>
    <cellStyle name="Normal 2 4 4 3 2" xfId="8371"/>
    <cellStyle name="Normal 2 4 4 4" xfId="4099"/>
    <cellStyle name="Normal 2 4 4 4 2" xfId="9438"/>
    <cellStyle name="Normal 2 4 4 5" xfId="5166"/>
    <cellStyle name="Normal 2 4 4 5 2" xfId="10505"/>
    <cellStyle name="Normal 2 4 4 6" xfId="6239"/>
    <cellStyle name="Normal 2 4 5" xfId="1954"/>
    <cellStyle name="Normal 2 4 5 2" xfId="7298"/>
    <cellStyle name="Normal 2 4 6" xfId="3025"/>
    <cellStyle name="Normal 2 4 6 2" xfId="8364"/>
    <cellStyle name="Normal 2 4 7" xfId="4092"/>
    <cellStyle name="Normal 2 4 7 2" xfId="9431"/>
    <cellStyle name="Normal 2 4 8" xfId="5159"/>
    <cellStyle name="Normal 2 4 8 2" xfId="10498"/>
    <cellStyle name="Normal 2 4 9" xfId="6232"/>
    <cellStyle name="Normal 2 5" xfId="878"/>
    <cellStyle name="Normal 2 5 2" xfId="879"/>
    <cellStyle name="Normal 2 5 2 2" xfId="880"/>
    <cellStyle name="Normal 2 5 2 2 2" xfId="1964"/>
    <cellStyle name="Normal 2 5 2 2 2 2" xfId="7308"/>
    <cellStyle name="Normal 2 5 2 2 3" xfId="3035"/>
    <cellStyle name="Normal 2 5 2 2 3 2" xfId="8374"/>
    <cellStyle name="Normal 2 5 2 2 4" xfId="4102"/>
    <cellStyle name="Normal 2 5 2 2 4 2" xfId="9441"/>
    <cellStyle name="Normal 2 5 2 2 5" xfId="5169"/>
    <cellStyle name="Normal 2 5 2 2 5 2" xfId="10508"/>
    <cellStyle name="Normal 2 5 2 2 6" xfId="6242"/>
    <cellStyle name="Normal 2 5 2 3" xfId="1963"/>
    <cellStyle name="Normal 2 5 2 3 2" xfId="7307"/>
    <cellStyle name="Normal 2 5 2 4" xfId="3034"/>
    <cellStyle name="Normal 2 5 2 4 2" xfId="8373"/>
    <cellStyle name="Normal 2 5 2 5" xfId="4101"/>
    <cellStyle name="Normal 2 5 2 5 2" xfId="9440"/>
    <cellStyle name="Normal 2 5 2 6" xfId="5168"/>
    <cellStyle name="Normal 2 5 2 6 2" xfId="10507"/>
    <cellStyle name="Normal 2 5 2 7" xfId="6241"/>
    <cellStyle name="Normal 2 5 3" xfId="881"/>
    <cellStyle name="Normal 2 5 3 2" xfId="1965"/>
    <cellStyle name="Normal 2 5 3 2 2" xfId="7309"/>
    <cellStyle name="Normal 2 5 3 3" xfId="3036"/>
    <cellStyle name="Normal 2 5 3 3 2" xfId="8375"/>
    <cellStyle name="Normal 2 5 3 4" xfId="4103"/>
    <cellStyle name="Normal 2 5 3 4 2" xfId="9442"/>
    <cellStyle name="Normal 2 5 3 5" xfId="5170"/>
    <cellStyle name="Normal 2 5 3 5 2" xfId="10509"/>
    <cellStyle name="Normal 2 5 3 6" xfId="6243"/>
    <cellStyle name="Normal 2 5 4" xfId="1962"/>
    <cellStyle name="Normal 2 5 4 2" xfId="7306"/>
    <cellStyle name="Normal 2 5 5" xfId="3033"/>
    <cellStyle name="Normal 2 5 5 2" xfId="8372"/>
    <cellStyle name="Normal 2 5 6" xfId="4100"/>
    <cellStyle name="Normal 2 5 6 2" xfId="9439"/>
    <cellStyle name="Normal 2 5 7" xfId="5167"/>
    <cellStyle name="Normal 2 5 7 2" xfId="10506"/>
    <cellStyle name="Normal 2 5 8" xfId="6240"/>
    <cellStyle name="Normal 2 6" xfId="882"/>
    <cellStyle name="Normal 2 6 2" xfId="883"/>
    <cellStyle name="Normal 2 6 2 2" xfId="1967"/>
    <cellStyle name="Normal 2 6 2 2 2" xfId="7311"/>
    <cellStyle name="Normal 2 6 2 3" xfId="3038"/>
    <cellStyle name="Normal 2 6 2 3 2" xfId="8377"/>
    <cellStyle name="Normal 2 6 2 4" xfId="4105"/>
    <cellStyle name="Normal 2 6 2 4 2" xfId="9444"/>
    <cellStyle name="Normal 2 6 2 5" xfId="5172"/>
    <cellStyle name="Normal 2 6 2 5 2" xfId="10511"/>
    <cellStyle name="Normal 2 6 2 6" xfId="6245"/>
    <cellStyle name="Normal 2 6 3" xfId="1966"/>
    <cellStyle name="Normal 2 6 3 2" xfId="7310"/>
    <cellStyle name="Normal 2 6 4" xfId="3037"/>
    <cellStyle name="Normal 2 6 4 2" xfId="8376"/>
    <cellStyle name="Normal 2 6 5" xfId="4104"/>
    <cellStyle name="Normal 2 6 5 2" xfId="9443"/>
    <cellStyle name="Normal 2 6 6" xfId="5171"/>
    <cellStyle name="Normal 2 6 6 2" xfId="10510"/>
    <cellStyle name="Normal 2 6 7" xfId="6244"/>
    <cellStyle name="Normal 2 7" xfId="884"/>
    <cellStyle name="Normal 2 7 2" xfId="1968"/>
    <cellStyle name="Normal 2 7 2 2" xfId="7312"/>
    <cellStyle name="Normal 2 7 3" xfId="3039"/>
    <cellStyle name="Normal 2 7 3 2" xfId="8378"/>
    <cellStyle name="Normal 2 7 4" xfId="4106"/>
    <cellStyle name="Normal 2 7 4 2" xfId="9445"/>
    <cellStyle name="Normal 2 7 5" xfId="5173"/>
    <cellStyle name="Normal 2 7 5 2" xfId="10512"/>
    <cellStyle name="Normal 2 7 6" xfId="6246"/>
    <cellStyle name="Normal 2 8" xfId="885"/>
    <cellStyle name="Normal 2 9" xfId="821"/>
    <cellStyle name="Normal 2 9 2" xfId="1905"/>
    <cellStyle name="Normal 20" xfId="1127"/>
    <cellStyle name="Normal 20 2" xfId="2205"/>
    <cellStyle name="Normal 20 2 2" xfId="7544"/>
    <cellStyle name="Normal 20 3" xfId="3271"/>
    <cellStyle name="Normal 20 3 2" xfId="8610"/>
    <cellStyle name="Normal 20 4" xfId="4338"/>
    <cellStyle name="Normal 20 4 2" xfId="9677"/>
    <cellStyle name="Normal 20 5" xfId="5405"/>
    <cellStyle name="Normal 20 5 2" xfId="10744"/>
    <cellStyle name="Normal 20 6" xfId="6478"/>
    <cellStyle name="Normal 21" xfId="1128"/>
    <cellStyle name="Normal 21 2" xfId="3272"/>
    <cellStyle name="Normal 21 2 2" xfId="8611"/>
    <cellStyle name="Normal 21 3" xfId="4339"/>
    <cellStyle name="Normal 21 3 2" xfId="9678"/>
    <cellStyle name="Normal 21 4" xfId="5406"/>
    <cellStyle name="Normal 21 4 2" xfId="10745"/>
    <cellStyle name="Normal 21 5" xfId="6479"/>
    <cellStyle name="Normal 22" xfId="1141"/>
    <cellStyle name="Normal 23" xfId="2206"/>
    <cellStyle name="Normal 23 2" xfId="7545"/>
    <cellStyle name="Normal 24" xfId="3273"/>
    <cellStyle name="Normal 24 2" xfId="8612"/>
    <cellStyle name="Normal 25" xfId="4340"/>
    <cellStyle name="Normal 25 2" xfId="9679"/>
    <cellStyle name="Normal 26" xfId="5421"/>
    <cellStyle name="Normal 27" xfId="5407"/>
    <cellStyle name="Normal 28" xfId="41"/>
    <cellStyle name="Normal 3" xfId="45"/>
    <cellStyle name="Normal 3 2" xfId="49"/>
    <cellStyle name="Normal 3 2 2" xfId="1080"/>
    <cellStyle name="Normal 3 3" xfId="816"/>
    <cellStyle name="Normal 3 4" xfId="886"/>
    <cellStyle name="Normal 3 4 2" xfId="1969"/>
    <cellStyle name="Normal 4" xfId="887"/>
    <cellStyle name="Normal 4 10" xfId="5174"/>
    <cellStyle name="Normal 4 10 2" xfId="10513"/>
    <cellStyle name="Normal 4 11" xfId="6247"/>
    <cellStyle name="Normal 4 2" xfId="888"/>
    <cellStyle name="Normal 4 2 10" xfId="6248"/>
    <cellStyle name="Normal 4 2 2" xfId="889"/>
    <cellStyle name="Normal 4 2 2 2" xfId="890"/>
    <cellStyle name="Normal 4 2 2 2 2" xfId="891"/>
    <cellStyle name="Normal 4 2 2 2 2 2" xfId="892"/>
    <cellStyle name="Normal 4 2 2 2 2 2 2" xfId="1975"/>
    <cellStyle name="Normal 4 2 2 2 2 2 2 2" xfId="7318"/>
    <cellStyle name="Normal 4 2 2 2 2 2 3" xfId="3045"/>
    <cellStyle name="Normal 4 2 2 2 2 2 3 2" xfId="8384"/>
    <cellStyle name="Normal 4 2 2 2 2 2 4" xfId="4112"/>
    <cellStyle name="Normal 4 2 2 2 2 2 4 2" xfId="9451"/>
    <cellStyle name="Normal 4 2 2 2 2 2 5" xfId="5179"/>
    <cellStyle name="Normal 4 2 2 2 2 2 5 2" xfId="10518"/>
    <cellStyle name="Normal 4 2 2 2 2 2 6" xfId="6252"/>
    <cellStyle name="Normal 4 2 2 2 2 3" xfId="1974"/>
    <cellStyle name="Normal 4 2 2 2 2 3 2" xfId="7317"/>
    <cellStyle name="Normal 4 2 2 2 2 4" xfId="3044"/>
    <cellStyle name="Normal 4 2 2 2 2 4 2" xfId="8383"/>
    <cellStyle name="Normal 4 2 2 2 2 5" xfId="4111"/>
    <cellStyle name="Normal 4 2 2 2 2 5 2" xfId="9450"/>
    <cellStyle name="Normal 4 2 2 2 2 6" xfId="5178"/>
    <cellStyle name="Normal 4 2 2 2 2 6 2" xfId="10517"/>
    <cellStyle name="Normal 4 2 2 2 2 7" xfId="6251"/>
    <cellStyle name="Normal 4 2 2 2 3" xfId="893"/>
    <cellStyle name="Normal 4 2 2 2 3 2" xfId="1976"/>
    <cellStyle name="Normal 4 2 2 2 3 2 2" xfId="7319"/>
    <cellStyle name="Normal 4 2 2 2 3 3" xfId="3046"/>
    <cellStyle name="Normal 4 2 2 2 3 3 2" xfId="8385"/>
    <cellStyle name="Normal 4 2 2 2 3 4" xfId="4113"/>
    <cellStyle name="Normal 4 2 2 2 3 4 2" xfId="9452"/>
    <cellStyle name="Normal 4 2 2 2 3 5" xfId="5180"/>
    <cellStyle name="Normal 4 2 2 2 3 5 2" xfId="10519"/>
    <cellStyle name="Normal 4 2 2 2 3 6" xfId="6253"/>
    <cellStyle name="Normal 4 2 2 2 4" xfId="1973"/>
    <cellStyle name="Normal 4 2 2 2 4 2" xfId="7316"/>
    <cellStyle name="Normal 4 2 2 2 5" xfId="3043"/>
    <cellStyle name="Normal 4 2 2 2 5 2" xfId="8382"/>
    <cellStyle name="Normal 4 2 2 2 6" xfId="4110"/>
    <cellStyle name="Normal 4 2 2 2 6 2" xfId="9449"/>
    <cellStyle name="Normal 4 2 2 2 7" xfId="5177"/>
    <cellStyle name="Normal 4 2 2 2 7 2" xfId="10516"/>
    <cellStyle name="Normal 4 2 2 2 8" xfId="6250"/>
    <cellStyle name="Normal 4 2 2 3" xfId="894"/>
    <cellStyle name="Normal 4 2 2 3 2" xfId="895"/>
    <cellStyle name="Normal 4 2 2 3 2 2" xfId="1978"/>
    <cellStyle name="Normal 4 2 2 3 2 2 2" xfId="7321"/>
    <cellStyle name="Normal 4 2 2 3 2 3" xfId="3048"/>
    <cellStyle name="Normal 4 2 2 3 2 3 2" xfId="8387"/>
    <cellStyle name="Normal 4 2 2 3 2 4" xfId="4115"/>
    <cellStyle name="Normal 4 2 2 3 2 4 2" xfId="9454"/>
    <cellStyle name="Normal 4 2 2 3 2 5" xfId="5182"/>
    <cellStyle name="Normal 4 2 2 3 2 5 2" xfId="10521"/>
    <cellStyle name="Normal 4 2 2 3 2 6" xfId="6255"/>
    <cellStyle name="Normal 4 2 2 3 3" xfId="1977"/>
    <cellStyle name="Normal 4 2 2 3 3 2" xfId="7320"/>
    <cellStyle name="Normal 4 2 2 3 4" xfId="3047"/>
    <cellStyle name="Normal 4 2 2 3 4 2" xfId="8386"/>
    <cellStyle name="Normal 4 2 2 3 5" xfId="4114"/>
    <cellStyle name="Normal 4 2 2 3 5 2" xfId="9453"/>
    <cellStyle name="Normal 4 2 2 3 6" xfId="5181"/>
    <cellStyle name="Normal 4 2 2 3 6 2" xfId="10520"/>
    <cellStyle name="Normal 4 2 2 3 7" xfId="6254"/>
    <cellStyle name="Normal 4 2 2 4" xfId="896"/>
    <cellStyle name="Normal 4 2 2 4 2" xfId="1979"/>
    <cellStyle name="Normal 4 2 2 4 2 2" xfId="7322"/>
    <cellStyle name="Normal 4 2 2 4 3" xfId="3049"/>
    <cellStyle name="Normal 4 2 2 4 3 2" xfId="8388"/>
    <cellStyle name="Normal 4 2 2 4 4" xfId="4116"/>
    <cellStyle name="Normal 4 2 2 4 4 2" xfId="9455"/>
    <cellStyle name="Normal 4 2 2 4 5" xfId="5183"/>
    <cellStyle name="Normal 4 2 2 4 5 2" xfId="10522"/>
    <cellStyle name="Normal 4 2 2 4 6" xfId="6256"/>
    <cellStyle name="Normal 4 2 2 5" xfId="1972"/>
    <cellStyle name="Normal 4 2 2 5 2" xfId="7315"/>
    <cellStyle name="Normal 4 2 2 6" xfId="3042"/>
    <cellStyle name="Normal 4 2 2 6 2" xfId="8381"/>
    <cellStyle name="Normal 4 2 2 7" xfId="4109"/>
    <cellStyle name="Normal 4 2 2 7 2" xfId="9448"/>
    <cellStyle name="Normal 4 2 2 8" xfId="5176"/>
    <cellStyle name="Normal 4 2 2 8 2" xfId="10515"/>
    <cellStyle name="Normal 4 2 2 9" xfId="6249"/>
    <cellStyle name="Normal 4 2 3" xfId="897"/>
    <cellStyle name="Normal 4 2 3 2" xfId="898"/>
    <cellStyle name="Normal 4 2 3 2 2" xfId="899"/>
    <cellStyle name="Normal 4 2 3 2 2 2" xfId="1982"/>
    <cellStyle name="Normal 4 2 3 2 2 2 2" xfId="7325"/>
    <cellStyle name="Normal 4 2 3 2 2 3" xfId="3052"/>
    <cellStyle name="Normal 4 2 3 2 2 3 2" xfId="8391"/>
    <cellStyle name="Normal 4 2 3 2 2 4" xfId="4119"/>
    <cellStyle name="Normal 4 2 3 2 2 4 2" xfId="9458"/>
    <cellStyle name="Normal 4 2 3 2 2 5" xfId="5186"/>
    <cellStyle name="Normal 4 2 3 2 2 5 2" xfId="10525"/>
    <cellStyle name="Normal 4 2 3 2 2 6" xfId="6259"/>
    <cellStyle name="Normal 4 2 3 2 3" xfId="1981"/>
    <cellStyle name="Normal 4 2 3 2 3 2" xfId="7324"/>
    <cellStyle name="Normal 4 2 3 2 4" xfId="3051"/>
    <cellStyle name="Normal 4 2 3 2 4 2" xfId="8390"/>
    <cellStyle name="Normal 4 2 3 2 5" xfId="4118"/>
    <cellStyle name="Normal 4 2 3 2 5 2" xfId="9457"/>
    <cellStyle name="Normal 4 2 3 2 6" xfId="5185"/>
    <cellStyle name="Normal 4 2 3 2 6 2" xfId="10524"/>
    <cellStyle name="Normal 4 2 3 2 7" xfId="6258"/>
    <cellStyle name="Normal 4 2 3 3" xfId="900"/>
    <cellStyle name="Normal 4 2 3 3 2" xfId="1983"/>
    <cellStyle name="Normal 4 2 3 3 2 2" xfId="7326"/>
    <cellStyle name="Normal 4 2 3 3 3" xfId="3053"/>
    <cellStyle name="Normal 4 2 3 3 3 2" xfId="8392"/>
    <cellStyle name="Normal 4 2 3 3 4" xfId="4120"/>
    <cellStyle name="Normal 4 2 3 3 4 2" xfId="9459"/>
    <cellStyle name="Normal 4 2 3 3 5" xfId="5187"/>
    <cellStyle name="Normal 4 2 3 3 5 2" xfId="10526"/>
    <cellStyle name="Normal 4 2 3 3 6" xfId="6260"/>
    <cellStyle name="Normal 4 2 3 4" xfId="1980"/>
    <cellStyle name="Normal 4 2 3 4 2" xfId="7323"/>
    <cellStyle name="Normal 4 2 3 5" xfId="3050"/>
    <cellStyle name="Normal 4 2 3 5 2" xfId="8389"/>
    <cellStyle name="Normal 4 2 3 6" xfId="4117"/>
    <cellStyle name="Normal 4 2 3 6 2" xfId="9456"/>
    <cellStyle name="Normal 4 2 3 7" xfId="5184"/>
    <cellStyle name="Normal 4 2 3 7 2" xfId="10523"/>
    <cellStyle name="Normal 4 2 3 8" xfId="6257"/>
    <cellStyle name="Normal 4 2 4" xfId="901"/>
    <cellStyle name="Normal 4 2 4 2" xfId="902"/>
    <cellStyle name="Normal 4 2 4 2 2" xfId="1985"/>
    <cellStyle name="Normal 4 2 4 2 2 2" xfId="7328"/>
    <cellStyle name="Normal 4 2 4 2 3" xfId="3055"/>
    <cellStyle name="Normal 4 2 4 2 3 2" xfId="8394"/>
    <cellStyle name="Normal 4 2 4 2 4" xfId="4122"/>
    <cellStyle name="Normal 4 2 4 2 4 2" xfId="9461"/>
    <cellStyle name="Normal 4 2 4 2 5" xfId="5189"/>
    <cellStyle name="Normal 4 2 4 2 5 2" xfId="10528"/>
    <cellStyle name="Normal 4 2 4 2 6" xfId="6262"/>
    <cellStyle name="Normal 4 2 4 3" xfId="1984"/>
    <cellStyle name="Normal 4 2 4 3 2" xfId="7327"/>
    <cellStyle name="Normal 4 2 4 4" xfId="3054"/>
    <cellStyle name="Normal 4 2 4 4 2" xfId="8393"/>
    <cellStyle name="Normal 4 2 4 5" xfId="4121"/>
    <cellStyle name="Normal 4 2 4 5 2" xfId="9460"/>
    <cellStyle name="Normal 4 2 4 6" xfId="5188"/>
    <cellStyle name="Normal 4 2 4 6 2" xfId="10527"/>
    <cellStyle name="Normal 4 2 4 7" xfId="6261"/>
    <cellStyle name="Normal 4 2 5" xfId="903"/>
    <cellStyle name="Normal 4 2 5 2" xfId="1986"/>
    <cellStyle name="Normal 4 2 5 2 2" xfId="7329"/>
    <cellStyle name="Normal 4 2 5 3" xfId="3056"/>
    <cellStyle name="Normal 4 2 5 3 2" xfId="8395"/>
    <cellStyle name="Normal 4 2 5 4" xfId="4123"/>
    <cellStyle name="Normal 4 2 5 4 2" xfId="9462"/>
    <cellStyle name="Normal 4 2 5 5" xfId="5190"/>
    <cellStyle name="Normal 4 2 5 5 2" xfId="10529"/>
    <cellStyle name="Normal 4 2 5 6" xfId="6263"/>
    <cellStyle name="Normal 4 2 6" xfId="1971"/>
    <cellStyle name="Normal 4 2 6 2" xfId="7314"/>
    <cellStyle name="Normal 4 2 7" xfId="3041"/>
    <cellStyle name="Normal 4 2 7 2" xfId="8380"/>
    <cellStyle name="Normal 4 2 8" xfId="4108"/>
    <cellStyle name="Normal 4 2 8 2" xfId="9447"/>
    <cellStyle name="Normal 4 2 9" xfId="5175"/>
    <cellStyle name="Normal 4 2 9 2" xfId="10514"/>
    <cellStyle name="Normal 4 3" xfId="904"/>
    <cellStyle name="Normal 4 3 2" xfId="905"/>
    <cellStyle name="Normal 4 3 2 2" xfId="906"/>
    <cellStyle name="Normal 4 3 2 2 2" xfId="907"/>
    <cellStyle name="Normal 4 3 2 2 2 2" xfId="1990"/>
    <cellStyle name="Normal 4 3 2 2 2 2 2" xfId="7333"/>
    <cellStyle name="Normal 4 3 2 2 2 3" xfId="3060"/>
    <cellStyle name="Normal 4 3 2 2 2 3 2" xfId="8399"/>
    <cellStyle name="Normal 4 3 2 2 2 4" xfId="4127"/>
    <cellStyle name="Normal 4 3 2 2 2 4 2" xfId="9466"/>
    <cellStyle name="Normal 4 3 2 2 2 5" xfId="5194"/>
    <cellStyle name="Normal 4 3 2 2 2 5 2" xfId="10533"/>
    <cellStyle name="Normal 4 3 2 2 2 6" xfId="6267"/>
    <cellStyle name="Normal 4 3 2 2 3" xfId="1989"/>
    <cellStyle name="Normal 4 3 2 2 3 2" xfId="7332"/>
    <cellStyle name="Normal 4 3 2 2 4" xfId="3059"/>
    <cellStyle name="Normal 4 3 2 2 4 2" xfId="8398"/>
    <cellStyle name="Normal 4 3 2 2 5" xfId="4126"/>
    <cellStyle name="Normal 4 3 2 2 5 2" xfId="9465"/>
    <cellStyle name="Normal 4 3 2 2 6" xfId="5193"/>
    <cellStyle name="Normal 4 3 2 2 6 2" xfId="10532"/>
    <cellStyle name="Normal 4 3 2 2 7" xfId="6266"/>
    <cellStyle name="Normal 4 3 2 3" xfId="908"/>
    <cellStyle name="Normal 4 3 2 3 2" xfId="1991"/>
    <cellStyle name="Normal 4 3 2 3 2 2" xfId="7334"/>
    <cellStyle name="Normal 4 3 2 3 3" xfId="3061"/>
    <cellStyle name="Normal 4 3 2 3 3 2" xfId="8400"/>
    <cellStyle name="Normal 4 3 2 3 4" xfId="4128"/>
    <cellStyle name="Normal 4 3 2 3 4 2" xfId="9467"/>
    <cellStyle name="Normal 4 3 2 3 5" xfId="5195"/>
    <cellStyle name="Normal 4 3 2 3 5 2" xfId="10534"/>
    <cellStyle name="Normal 4 3 2 3 6" xfId="6268"/>
    <cellStyle name="Normal 4 3 2 4" xfId="1988"/>
    <cellStyle name="Normal 4 3 2 4 2" xfId="7331"/>
    <cellStyle name="Normal 4 3 2 5" xfId="3058"/>
    <cellStyle name="Normal 4 3 2 5 2" xfId="8397"/>
    <cellStyle name="Normal 4 3 2 6" xfId="4125"/>
    <cellStyle name="Normal 4 3 2 6 2" xfId="9464"/>
    <cellStyle name="Normal 4 3 2 7" xfId="5192"/>
    <cellStyle name="Normal 4 3 2 7 2" xfId="10531"/>
    <cellStyle name="Normal 4 3 2 8" xfId="6265"/>
    <cellStyle name="Normal 4 3 3" xfId="909"/>
    <cellStyle name="Normal 4 3 3 2" xfId="910"/>
    <cellStyle name="Normal 4 3 3 2 2" xfId="1993"/>
    <cellStyle name="Normal 4 3 3 2 2 2" xfId="7336"/>
    <cellStyle name="Normal 4 3 3 2 3" xfId="3063"/>
    <cellStyle name="Normal 4 3 3 2 3 2" xfId="8402"/>
    <cellStyle name="Normal 4 3 3 2 4" xfId="4130"/>
    <cellStyle name="Normal 4 3 3 2 4 2" xfId="9469"/>
    <cellStyle name="Normal 4 3 3 2 5" xfId="5197"/>
    <cellStyle name="Normal 4 3 3 2 5 2" xfId="10536"/>
    <cellStyle name="Normal 4 3 3 2 6" xfId="6270"/>
    <cellStyle name="Normal 4 3 3 3" xfId="1992"/>
    <cellStyle name="Normal 4 3 3 3 2" xfId="7335"/>
    <cellStyle name="Normal 4 3 3 4" xfId="3062"/>
    <cellStyle name="Normal 4 3 3 4 2" xfId="8401"/>
    <cellStyle name="Normal 4 3 3 5" xfId="4129"/>
    <cellStyle name="Normal 4 3 3 5 2" xfId="9468"/>
    <cellStyle name="Normal 4 3 3 6" xfId="5196"/>
    <cellStyle name="Normal 4 3 3 6 2" xfId="10535"/>
    <cellStyle name="Normal 4 3 3 7" xfId="6269"/>
    <cellStyle name="Normal 4 3 4" xfId="911"/>
    <cellStyle name="Normal 4 3 4 2" xfId="1994"/>
    <cellStyle name="Normal 4 3 4 2 2" xfId="7337"/>
    <cellStyle name="Normal 4 3 4 3" xfId="3064"/>
    <cellStyle name="Normal 4 3 4 3 2" xfId="8403"/>
    <cellStyle name="Normal 4 3 4 4" xfId="4131"/>
    <cellStyle name="Normal 4 3 4 4 2" xfId="9470"/>
    <cellStyle name="Normal 4 3 4 5" xfId="5198"/>
    <cellStyle name="Normal 4 3 4 5 2" xfId="10537"/>
    <cellStyle name="Normal 4 3 4 6" xfId="6271"/>
    <cellStyle name="Normal 4 3 5" xfId="1987"/>
    <cellStyle name="Normal 4 3 5 2" xfId="7330"/>
    <cellStyle name="Normal 4 3 6" xfId="3057"/>
    <cellStyle name="Normal 4 3 6 2" xfId="8396"/>
    <cellStyle name="Normal 4 3 7" xfId="4124"/>
    <cellStyle name="Normal 4 3 7 2" xfId="9463"/>
    <cellStyle name="Normal 4 3 8" xfId="5191"/>
    <cellStyle name="Normal 4 3 8 2" xfId="10530"/>
    <cellStyle name="Normal 4 3 9" xfId="6264"/>
    <cellStyle name="Normal 4 4" xfId="912"/>
    <cellStyle name="Normal 4 4 2" xfId="913"/>
    <cellStyle name="Normal 4 4 2 2" xfId="914"/>
    <cellStyle name="Normal 4 4 2 2 2" xfId="1997"/>
    <cellStyle name="Normal 4 4 2 2 2 2" xfId="7340"/>
    <cellStyle name="Normal 4 4 2 2 3" xfId="3067"/>
    <cellStyle name="Normal 4 4 2 2 3 2" xfId="8406"/>
    <cellStyle name="Normal 4 4 2 2 4" xfId="4134"/>
    <cellStyle name="Normal 4 4 2 2 4 2" xfId="9473"/>
    <cellStyle name="Normal 4 4 2 2 5" xfId="5201"/>
    <cellStyle name="Normal 4 4 2 2 5 2" xfId="10540"/>
    <cellStyle name="Normal 4 4 2 2 6" xfId="6274"/>
    <cellStyle name="Normal 4 4 2 3" xfId="1996"/>
    <cellStyle name="Normal 4 4 2 3 2" xfId="7339"/>
    <cellStyle name="Normal 4 4 2 4" xfId="3066"/>
    <cellStyle name="Normal 4 4 2 4 2" xfId="8405"/>
    <cellStyle name="Normal 4 4 2 5" xfId="4133"/>
    <cellStyle name="Normal 4 4 2 5 2" xfId="9472"/>
    <cellStyle name="Normal 4 4 2 6" xfId="5200"/>
    <cellStyle name="Normal 4 4 2 6 2" xfId="10539"/>
    <cellStyle name="Normal 4 4 2 7" xfId="6273"/>
    <cellStyle name="Normal 4 4 3" xfId="915"/>
    <cellStyle name="Normal 4 4 3 2" xfId="1998"/>
    <cellStyle name="Normal 4 4 3 2 2" xfId="7341"/>
    <cellStyle name="Normal 4 4 3 3" xfId="3068"/>
    <cellStyle name="Normal 4 4 3 3 2" xfId="8407"/>
    <cellStyle name="Normal 4 4 3 4" xfId="4135"/>
    <cellStyle name="Normal 4 4 3 4 2" xfId="9474"/>
    <cellStyle name="Normal 4 4 3 5" xfId="5202"/>
    <cellStyle name="Normal 4 4 3 5 2" xfId="10541"/>
    <cellStyle name="Normal 4 4 3 6" xfId="6275"/>
    <cellStyle name="Normal 4 4 4" xfId="1995"/>
    <cellStyle name="Normal 4 4 4 2" xfId="7338"/>
    <cellStyle name="Normal 4 4 5" xfId="3065"/>
    <cellStyle name="Normal 4 4 5 2" xfId="8404"/>
    <cellStyle name="Normal 4 4 6" xfId="4132"/>
    <cellStyle name="Normal 4 4 6 2" xfId="9471"/>
    <cellStyle name="Normal 4 4 7" xfId="5199"/>
    <cellStyle name="Normal 4 4 7 2" xfId="10538"/>
    <cellStyle name="Normal 4 4 8" xfId="6272"/>
    <cellStyle name="Normal 4 5" xfId="916"/>
    <cellStyle name="Normal 4 5 2" xfId="917"/>
    <cellStyle name="Normal 4 5 2 2" xfId="2000"/>
    <cellStyle name="Normal 4 5 2 2 2" xfId="7343"/>
    <cellStyle name="Normal 4 5 2 3" xfId="3070"/>
    <cellStyle name="Normal 4 5 2 3 2" xfId="8409"/>
    <cellStyle name="Normal 4 5 2 4" xfId="4137"/>
    <cellStyle name="Normal 4 5 2 4 2" xfId="9476"/>
    <cellStyle name="Normal 4 5 2 5" xfId="5204"/>
    <cellStyle name="Normal 4 5 2 5 2" xfId="10543"/>
    <cellStyle name="Normal 4 5 2 6" xfId="6277"/>
    <cellStyle name="Normal 4 5 3" xfId="1999"/>
    <cellStyle name="Normal 4 5 3 2" xfId="7342"/>
    <cellStyle name="Normal 4 5 4" xfId="3069"/>
    <cellStyle name="Normal 4 5 4 2" xfId="8408"/>
    <cellStyle name="Normal 4 5 5" xfId="4136"/>
    <cellStyle name="Normal 4 5 5 2" xfId="9475"/>
    <cellStyle name="Normal 4 5 6" xfId="5203"/>
    <cellStyle name="Normal 4 5 6 2" xfId="10542"/>
    <cellStyle name="Normal 4 5 7" xfId="6276"/>
    <cellStyle name="Normal 4 6" xfId="918"/>
    <cellStyle name="Normal 4 6 2" xfId="2001"/>
    <cellStyle name="Normal 4 6 2 2" xfId="7344"/>
    <cellStyle name="Normal 4 6 3" xfId="3071"/>
    <cellStyle name="Normal 4 6 3 2" xfId="8410"/>
    <cellStyle name="Normal 4 6 4" xfId="4138"/>
    <cellStyle name="Normal 4 6 4 2" xfId="9477"/>
    <cellStyle name="Normal 4 6 5" xfId="5205"/>
    <cellStyle name="Normal 4 6 5 2" xfId="10544"/>
    <cellStyle name="Normal 4 6 6" xfId="6278"/>
    <cellStyle name="Normal 4 7" xfId="1970"/>
    <cellStyle name="Normal 4 7 2" xfId="7313"/>
    <cellStyle name="Normal 4 8" xfId="3040"/>
    <cellStyle name="Normal 4 8 2" xfId="8379"/>
    <cellStyle name="Normal 4 9" xfId="4107"/>
    <cellStyle name="Normal 4 9 2" xfId="9446"/>
    <cellStyle name="Normal 5" xfId="919"/>
    <cellStyle name="Normal 5 10" xfId="6279"/>
    <cellStyle name="Normal 5 2" xfId="920"/>
    <cellStyle name="Normal 5 2 2" xfId="921"/>
    <cellStyle name="Normal 5 2 2 2" xfId="922"/>
    <cellStyle name="Normal 5 2 2 2 2" xfId="923"/>
    <cellStyle name="Normal 5 2 2 2 2 2" xfId="2006"/>
    <cellStyle name="Normal 5 2 2 2 2 2 2" xfId="7349"/>
    <cellStyle name="Normal 5 2 2 2 2 3" xfId="3076"/>
    <cellStyle name="Normal 5 2 2 2 2 3 2" xfId="8415"/>
    <cellStyle name="Normal 5 2 2 2 2 4" xfId="4143"/>
    <cellStyle name="Normal 5 2 2 2 2 4 2" xfId="9482"/>
    <cellStyle name="Normal 5 2 2 2 2 5" xfId="5210"/>
    <cellStyle name="Normal 5 2 2 2 2 5 2" xfId="10549"/>
    <cellStyle name="Normal 5 2 2 2 2 6" xfId="6283"/>
    <cellStyle name="Normal 5 2 2 2 3" xfId="2005"/>
    <cellStyle name="Normal 5 2 2 2 3 2" xfId="7348"/>
    <cellStyle name="Normal 5 2 2 2 4" xfId="3075"/>
    <cellStyle name="Normal 5 2 2 2 4 2" xfId="8414"/>
    <cellStyle name="Normal 5 2 2 2 5" xfId="4142"/>
    <cellStyle name="Normal 5 2 2 2 5 2" xfId="9481"/>
    <cellStyle name="Normal 5 2 2 2 6" xfId="5209"/>
    <cellStyle name="Normal 5 2 2 2 6 2" xfId="10548"/>
    <cellStyle name="Normal 5 2 2 2 7" xfId="6282"/>
    <cellStyle name="Normal 5 2 2 3" xfId="924"/>
    <cellStyle name="Normal 5 2 2 3 2" xfId="2007"/>
    <cellStyle name="Normal 5 2 2 3 2 2" xfId="7350"/>
    <cellStyle name="Normal 5 2 2 3 3" xfId="3077"/>
    <cellStyle name="Normal 5 2 2 3 3 2" xfId="8416"/>
    <cellStyle name="Normal 5 2 2 3 4" xfId="4144"/>
    <cellStyle name="Normal 5 2 2 3 4 2" xfId="9483"/>
    <cellStyle name="Normal 5 2 2 3 5" xfId="5211"/>
    <cellStyle name="Normal 5 2 2 3 5 2" xfId="10550"/>
    <cellStyle name="Normal 5 2 2 3 6" xfId="6284"/>
    <cellStyle name="Normal 5 2 2 4" xfId="2004"/>
    <cellStyle name="Normal 5 2 2 4 2" xfId="7347"/>
    <cellStyle name="Normal 5 2 2 5" xfId="3074"/>
    <cellStyle name="Normal 5 2 2 5 2" xfId="8413"/>
    <cellStyle name="Normal 5 2 2 6" xfId="4141"/>
    <cellStyle name="Normal 5 2 2 6 2" xfId="9480"/>
    <cellStyle name="Normal 5 2 2 7" xfId="5208"/>
    <cellStyle name="Normal 5 2 2 7 2" xfId="10547"/>
    <cellStyle name="Normal 5 2 2 8" xfId="6281"/>
    <cellStyle name="Normal 5 2 3" xfId="925"/>
    <cellStyle name="Normal 5 2 3 2" xfId="926"/>
    <cellStyle name="Normal 5 2 3 2 2" xfId="2009"/>
    <cellStyle name="Normal 5 2 3 2 2 2" xfId="7352"/>
    <cellStyle name="Normal 5 2 3 2 3" xfId="3079"/>
    <cellStyle name="Normal 5 2 3 2 3 2" xfId="8418"/>
    <cellStyle name="Normal 5 2 3 2 4" xfId="4146"/>
    <cellStyle name="Normal 5 2 3 2 4 2" xfId="9485"/>
    <cellStyle name="Normal 5 2 3 2 5" xfId="5213"/>
    <cellStyle name="Normal 5 2 3 2 5 2" xfId="10552"/>
    <cellStyle name="Normal 5 2 3 2 6" xfId="6286"/>
    <cellStyle name="Normal 5 2 3 3" xfId="2008"/>
    <cellStyle name="Normal 5 2 3 3 2" xfId="7351"/>
    <cellStyle name="Normal 5 2 3 4" xfId="3078"/>
    <cellStyle name="Normal 5 2 3 4 2" xfId="8417"/>
    <cellStyle name="Normal 5 2 3 5" xfId="4145"/>
    <cellStyle name="Normal 5 2 3 5 2" xfId="9484"/>
    <cellStyle name="Normal 5 2 3 6" xfId="5212"/>
    <cellStyle name="Normal 5 2 3 6 2" xfId="10551"/>
    <cellStyle name="Normal 5 2 3 7" xfId="6285"/>
    <cellStyle name="Normal 5 2 4" xfId="927"/>
    <cellStyle name="Normal 5 2 4 2" xfId="2010"/>
    <cellStyle name="Normal 5 2 4 2 2" xfId="7353"/>
    <cellStyle name="Normal 5 2 4 3" xfId="3080"/>
    <cellStyle name="Normal 5 2 4 3 2" xfId="8419"/>
    <cellStyle name="Normal 5 2 4 4" xfId="4147"/>
    <cellStyle name="Normal 5 2 4 4 2" xfId="9486"/>
    <cellStyle name="Normal 5 2 4 5" xfId="5214"/>
    <cellStyle name="Normal 5 2 4 5 2" xfId="10553"/>
    <cellStyle name="Normal 5 2 4 6" xfId="6287"/>
    <cellStyle name="Normal 5 2 5" xfId="2003"/>
    <cellStyle name="Normal 5 2 5 2" xfId="7346"/>
    <cellStyle name="Normal 5 2 6" xfId="3073"/>
    <cellStyle name="Normal 5 2 6 2" xfId="8412"/>
    <cellStyle name="Normal 5 2 7" xfId="4140"/>
    <cellStyle name="Normal 5 2 7 2" xfId="9479"/>
    <cellStyle name="Normal 5 2 8" xfId="5207"/>
    <cellStyle name="Normal 5 2 8 2" xfId="10546"/>
    <cellStyle name="Normal 5 2 9" xfId="6280"/>
    <cellStyle name="Normal 5 3" xfId="928"/>
    <cellStyle name="Normal 5 3 2" xfId="929"/>
    <cellStyle name="Normal 5 3 2 2" xfId="930"/>
    <cellStyle name="Normal 5 3 2 2 2" xfId="2013"/>
    <cellStyle name="Normal 5 3 2 2 2 2" xfId="7356"/>
    <cellStyle name="Normal 5 3 2 2 3" xfId="3083"/>
    <cellStyle name="Normal 5 3 2 2 3 2" xfId="8422"/>
    <cellStyle name="Normal 5 3 2 2 4" xfId="4150"/>
    <cellStyle name="Normal 5 3 2 2 4 2" xfId="9489"/>
    <cellStyle name="Normal 5 3 2 2 5" xfId="5217"/>
    <cellStyle name="Normal 5 3 2 2 5 2" xfId="10556"/>
    <cellStyle name="Normal 5 3 2 2 6" xfId="6290"/>
    <cellStyle name="Normal 5 3 2 3" xfId="2012"/>
    <cellStyle name="Normal 5 3 2 3 2" xfId="7355"/>
    <cellStyle name="Normal 5 3 2 4" xfId="3082"/>
    <cellStyle name="Normal 5 3 2 4 2" xfId="8421"/>
    <cellStyle name="Normal 5 3 2 5" xfId="4149"/>
    <cellStyle name="Normal 5 3 2 5 2" xfId="9488"/>
    <cellStyle name="Normal 5 3 2 6" xfId="5216"/>
    <cellStyle name="Normal 5 3 2 6 2" xfId="10555"/>
    <cellStyle name="Normal 5 3 2 7" xfId="6289"/>
    <cellStyle name="Normal 5 3 3" xfId="931"/>
    <cellStyle name="Normal 5 3 3 2" xfId="2014"/>
    <cellStyle name="Normal 5 3 3 2 2" xfId="7357"/>
    <cellStyle name="Normal 5 3 3 3" xfId="3084"/>
    <cellStyle name="Normal 5 3 3 3 2" xfId="8423"/>
    <cellStyle name="Normal 5 3 3 4" xfId="4151"/>
    <cellStyle name="Normal 5 3 3 4 2" xfId="9490"/>
    <cellStyle name="Normal 5 3 3 5" xfId="5218"/>
    <cellStyle name="Normal 5 3 3 5 2" xfId="10557"/>
    <cellStyle name="Normal 5 3 3 6" xfId="6291"/>
    <cellStyle name="Normal 5 3 4" xfId="2011"/>
    <cellStyle name="Normal 5 3 4 2" xfId="7354"/>
    <cellStyle name="Normal 5 3 5" xfId="3081"/>
    <cellStyle name="Normal 5 3 5 2" xfId="8420"/>
    <cellStyle name="Normal 5 3 6" xfId="4148"/>
    <cellStyle name="Normal 5 3 6 2" xfId="9487"/>
    <cellStyle name="Normal 5 3 7" xfId="5215"/>
    <cellStyle name="Normal 5 3 7 2" xfId="10554"/>
    <cellStyle name="Normal 5 3 8" xfId="6288"/>
    <cellStyle name="Normal 5 4" xfId="932"/>
    <cellStyle name="Normal 5 4 2" xfId="933"/>
    <cellStyle name="Normal 5 4 2 2" xfId="2016"/>
    <cellStyle name="Normal 5 4 2 2 2" xfId="7359"/>
    <cellStyle name="Normal 5 4 2 3" xfId="3086"/>
    <cellStyle name="Normal 5 4 2 3 2" xfId="8425"/>
    <cellStyle name="Normal 5 4 2 4" xfId="4153"/>
    <cellStyle name="Normal 5 4 2 4 2" xfId="9492"/>
    <cellStyle name="Normal 5 4 2 5" xfId="5220"/>
    <cellStyle name="Normal 5 4 2 5 2" xfId="10559"/>
    <cellStyle name="Normal 5 4 2 6" xfId="6293"/>
    <cellStyle name="Normal 5 4 3" xfId="2015"/>
    <cellStyle name="Normal 5 4 3 2" xfId="7358"/>
    <cellStyle name="Normal 5 4 4" xfId="3085"/>
    <cellStyle name="Normal 5 4 4 2" xfId="8424"/>
    <cellStyle name="Normal 5 4 5" xfId="4152"/>
    <cellStyle name="Normal 5 4 5 2" xfId="9491"/>
    <cellStyle name="Normal 5 4 6" xfId="5219"/>
    <cellStyle name="Normal 5 4 6 2" xfId="10558"/>
    <cellStyle name="Normal 5 4 7" xfId="6292"/>
    <cellStyle name="Normal 5 5" xfId="934"/>
    <cellStyle name="Normal 5 5 2" xfId="2017"/>
    <cellStyle name="Normal 5 5 2 2" xfId="7360"/>
    <cellStyle name="Normal 5 5 3" xfId="3087"/>
    <cellStyle name="Normal 5 5 3 2" xfId="8426"/>
    <cellStyle name="Normal 5 5 4" xfId="4154"/>
    <cellStyle name="Normal 5 5 4 2" xfId="9493"/>
    <cellStyle name="Normal 5 5 5" xfId="5221"/>
    <cellStyle name="Normal 5 5 5 2" xfId="10560"/>
    <cellStyle name="Normal 5 5 6" xfId="6294"/>
    <cellStyle name="Normal 5 6" xfId="2002"/>
    <cellStyle name="Normal 5 6 2" xfId="7345"/>
    <cellStyle name="Normal 5 7" xfId="3072"/>
    <cellStyle name="Normal 5 7 2" xfId="8411"/>
    <cellStyle name="Normal 5 8" xfId="4139"/>
    <cellStyle name="Normal 5 8 2" xfId="9478"/>
    <cellStyle name="Normal 5 9" xfId="5206"/>
    <cellStyle name="Normal 5 9 2" xfId="10545"/>
    <cellStyle name="Normal 6" xfId="935"/>
    <cellStyle name="Normal 6 2" xfId="936"/>
    <cellStyle name="Normal 6 2 2" xfId="937"/>
    <cellStyle name="Normal 6 2 2 2" xfId="938"/>
    <cellStyle name="Normal 6 2 2 2 2" xfId="2021"/>
    <cellStyle name="Normal 6 2 2 2 2 2" xfId="7364"/>
    <cellStyle name="Normal 6 2 2 2 3" xfId="3091"/>
    <cellStyle name="Normal 6 2 2 2 3 2" xfId="8430"/>
    <cellStyle name="Normal 6 2 2 2 4" xfId="4158"/>
    <cellStyle name="Normal 6 2 2 2 4 2" xfId="9497"/>
    <cellStyle name="Normal 6 2 2 2 5" xfId="5225"/>
    <cellStyle name="Normal 6 2 2 2 5 2" xfId="10564"/>
    <cellStyle name="Normal 6 2 2 2 6" xfId="6298"/>
    <cellStyle name="Normal 6 2 2 3" xfId="2020"/>
    <cellStyle name="Normal 6 2 2 3 2" xfId="7363"/>
    <cellStyle name="Normal 6 2 2 4" xfId="3090"/>
    <cellStyle name="Normal 6 2 2 4 2" xfId="8429"/>
    <cellStyle name="Normal 6 2 2 5" xfId="4157"/>
    <cellStyle name="Normal 6 2 2 5 2" xfId="9496"/>
    <cellStyle name="Normal 6 2 2 6" xfId="5224"/>
    <cellStyle name="Normal 6 2 2 6 2" xfId="10563"/>
    <cellStyle name="Normal 6 2 2 7" xfId="6297"/>
    <cellStyle name="Normal 6 2 3" xfId="939"/>
    <cellStyle name="Normal 6 2 3 2" xfId="2022"/>
    <cellStyle name="Normal 6 2 3 2 2" xfId="7365"/>
    <cellStyle name="Normal 6 2 3 3" xfId="3092"/>
    <cellStyle name="Normal 6 2 3 3 2" xfId="8431"/>
    <cellStyle name="Normal 6 2 3 4" xfId="4159"/>
    <cellStyle name="Normal 6 2 3 4 2" xfId="9498"/>
    <cellStyle name="Normal 6 2 3 5" xfId="5226"/>
    <cellStyle name="Normal 6 2 3 5 2" xfId="10565"/>
    <cellStyle name="Normal 6 2 3 6" xfId="6299"/>
    <cellStyle name="Normal 6 2 4" xfId="2019"/>
    <cellStyle name="Normal 6 2 4 2" xfId="7362"/>
    <cellStyle name="Normal 6 2 5" xfId="3089"/>
    <cellStyle name="Normal 6 2 5 2" xfId="8428"/>
    <cellStyle name="Normal 6 2 6" xfId="4156"/>
    <cellStyle name="Normal 6 2 6 2" xfId="9495"/>
    <cellStyle name="Normal 6 2 7" xfId="5223"/>
    <cellStyle name="Normal 6 2 7 2" xfId="10562"/>
    <cellStyle name="Normal 6 2 8" xfId="6296"/>
    <cellStyle name="Normal 6 3" xfId="940"/>
    <cellStyle name="Normal 6 3 2" xfId="941"/>
    <cellStyle name="Normal 6 3 2 2" xfId="2024"/>
    <cellStyle name="Normal 6 3 2 2 2" xfId="7367"/>
    <cellStyle name="Normal 6 3 2 3" xfId="3094"/>
    <cellStyle name="Normal 6 3 2 3 2" xfId="8433"/>
    <cellStyle name="Normal 6 3 2 4" xfId="4161"/>
    <cellStyle name="Normal 6 3 2 4 2" xfId="9500"/>
    <cellStyle name="Normal 6 3 2 5" xfId="5228"/>
    <cellStyle name="Normal 6 3 2 5 2" xfId="10567"/>
    <cellStyle name="Normal 6 3 2 6" xfId="6301"/>
    <cellStyle name="Normal 6 3 3" xfId="2023"/>
    <cellStyle name="Normal 6 3 3 2" xfId="7366"/>
    <cellStyle name="Normal 6 3 4" xfId="3093"/>
    <cellStyle name="Normal 6 3 4 2" xfId="8432"/>
    <cellStyle name="Normal 6 3 5" xfId="4160"/>
    <cellStyle name="Normal 6 3 5 2" xfId="9499"/>
    <cellStyle name="Normal 6 3 6" xfId="5227"/>
    <cellStyle name="Normal 6 3 6 2" xfId="10566"/>
    <cellStyle name="Normal 6 3 7" xfId="6300"/>
    <cellStyle name="Normal 6 4" xfId="942"/>
    <cellStyle name="Normal 6 4 2" xfId="2025"/>
    <cellStyle name="Normal 6 4 2 2" xfId="7368"/>
    <cellStyle name="Normal 6 4 3" xfId="3095"/>
    <cellStyle name="Normal 6 4 3 2" xfId="8434"/>
    <cellStyle name="Normal 6 4 4" xfId="4162"/>
    <cellStyle name="Normal 6 4 4 2" xfId="9501"/>
    <cellStyle name="Normal 6 4 5" xfId="5229"/>
    <cellStyle name="Normal 6 4 5 2" xfId="10568"/>
    <cellStyle name="Normal 6 4 6" xfId="6302"/>
    <cellStyle name="Normal 6 5" xfId="2018"/>
    <cellStyle name="Normal 6 5 2" xfId="7361"/>
    <cellStyle name="Normal 6 6" xfId="3088"/>
    <cellStyle name="Normal 6 6 2" xfId="8427"/>
    <cellStyle name="Normal 6 7" xfId="4155"/>
    <cellStyle name="Normal 6 7 2" xfId="9494"/>
    <cellStyle name="Normal 6 8" xfId="5222"/>
    <cellStyle name="Normal 6 8 2" xfId="10561"/>
    <cellStyle name="Normal 6 9" xfId="6295"/>
    <cellStyle name="Normal 7" xfId="943"/>
    <cellStyle name="Normal 7 2" xfId="944"/>
    <cellStyle name="Normal 7 2 2" xfId="945"/>
    <cellStyle name="Normal 7 2 2 2" xfId="2028"/>
    <cellStyle name="Normal 7 2 2 2 2" xfId="7371"/>
    <cellStyle name="Normal 7 2 2 3" xfId="3098"/>
    <cellStyle name="Normal 7 2 2 3 2" xfId="8437"/>
    <cellStyle name="Normal 7 2 2 4" xfId="4165"/>
    <cellStyle name="Normal 7 2 2 4 2" xfId="9504"/>
    <cellStyle name="Normal 7 2 2 5" xfId="5232"/>
    <cellStyle name="Normal 7 2 2 5 2" xfId="10571"/>
    <cellStyle name="Normal 7 2 2 6" xfId="6305"/>
    <cellStyle name="Normal 7 2 3" xfId="2027"/>
    <cellStyle name="Normal 7 2 3 2" xfId="7370"/>
    <cellStyle name="Normal 7 2 4" xfId="3097"/>
    <cellStyle name="Normal 7 2 4 2" xfId="8436"/>
    <cellStyle name="Normal 7 2 5" xfId="4164"/>
    <cellStyle name="Normal 7 2 5 2" xfId="9503"/>
    <cellStyle name="Normal 7 2 6" xfId="5231"/>
    <cellStyle name="Normal 7 2 6 2" xfId="10570"/>
    <cellStyle name="Normal 7 2 7" xfId="6304"/>
    <cellStyle name="Normal 7 3" xfId="946"/>
    <cellStyle name="Normal 7 3 2" xfId="2029"/>
    <cellStyle name="Normal 7 3 2 2" xfId="7372"/>
    <cellStyle name="Normal 7 3 3" xfId="3099"/>
    <cellStyle name="Normal 7 3 3 2" xfId="8438"/>
    <cellStyle name="Normal 7 3 4" xfId="4166"/>
    <cellStyle name="Normal 7 3 4 2" xfId="9505"/>
    <cellStyle name="Normal 7 3 5" xfId="5233"/>
    <cellStyle name="Normal 7 3 5 2" xfId="10572"/>
    <cellStyle name="Normal 7 3 6" xfId="6306"/>
    <cellStyle name="Normal 7 4" xfId="2026"/>
    <cellStyle name="Normal 7 4 2" xfId="7369"/>
    <cellStyle name="Normal 7 5" xfId="3096"/>
    <cellStyle name="Normal 7 5 2" xfId="8435"/>
    <cellStyle name="Normal 7 6" xfId="4163"/>
    <cellStyle name="Normal 7 6 2" xfId="9502"/>
    <cellStyle name="Normal 7 7" xfId="5230"/>
    <cellStyle name="Normal 7 7 2" xfId="10569"/>
    <cellStyle name="Normal 7 8" xfId="6303"/>
    <cellStyle name="Normal 8" xfId="947"/>
    <cellStyle name="Normal 8 2" xfId="948"/>
    <cellStyle name="Normal 8 2 2" xfId="2031"/>
    <cellStyle name="Normal 8 2 2 2" xfId="7374"/>
    <cellStyle name="Normal 8 2 3" xfId="3101"/>
    <cellStyle name="Normal 8 2 3 2" xfId="8440"/>
    <cellStyle name="Normal 8 2 4" xfId="4168"/>
    <cellStyle name="Normal 8 2 4 2" xfId="9507"/>
    <cellStyle name="Normal 8 2 5" xfId="5235"/>
    <cellStyle name="Normal 8 2 5 2" xfId="10574"/>
    <cellStyle name="Normal 8 2 6" xfId="6308"/>
    <cellStyle name="Normal 8 3" xfId="2030"/>
    <cellStyle name="Normal 8 3 2" xfId="7373"/>
    <cellStyle name="Normal 8 4" xfId="3100"/>
    <cellStyle name="Normal 8 4 2" xfId="8439"/>
    <cellStyle name="Normal 8 5" xfId="4167"/>
    <cellStyle name="Normal 8 5 2" xfId="9506"/>
    <cellStyle name="Normal 8 6" xfId="5234"/>
    <cellStyle name="Normal 8 6 2" xfId="10573"/>
    <cellStyle name="Normal 8 7" xfId="6307"/>
    <cellStyle name="Normal 9" xfId="949"/>
    <cellStyle name="Normal 9 2" xfId="2032"/>
    <cellStyle name="Normal 9 2 2" xfId="7375"/>
    <cellStyle name="Normal 9 3" xfId="3102"/>
    <cellStyle name="Normal 9 3 2" xfId="8441"/>
    <cellStyle name="Normal 9 4" xfId="4169"/>
    <cellStyle name="Normal 9 4 2" xfId="9508"/>
    <cellStyle name="Normal 9 5" xfId="5236"/>
    <cellStyle name="Normal 9 5 2" xfId="10575"/>
    <cellStyle name="Normal 9 6" xfId="6309"/>
    <cellStyle name="Note" xfId="10750" builtinId="10" customBuiltin="1"/>
    <cellStyle name="Note 10" xfId="1090"/>
    <cellStyle name="Note 10 2" xfId="2171"/>
    <cellStyle name="Note 10 2 2" xfId="7513"/>
    <cellStyle name="Note 10 3" xfId="3240"/>
    <cellStyle name="Note 10 3 2" xfId="8579"/>
    <cellStyle name="Note 10 4" xfId="4307"/>
    <cellStyle name="Note 10 4 2" xfId="9646"/>
    <cellStyle name="Note 10 5" xfId="5374"/>
    <cellStyle name="Note 10 5 2" xfId="10713"/>
    <cellStyle name="Note 10 6" xfId="6447"/>
    <cellStyle name="Note 11" xfId="1111"/>
    <cellStyle name="Note 11 2" xfId="2189"/>
    <cellStyle name="Note 11 2 2" xfId="7528"/>
    <cellStyle name="Note 11 3" xfId="3255"/>
    <cellStyle name="Note 11 3 2" xfId="8594"/>
    <cellStyle name="Note 11 4" xfId="4322"/>
    <cellStyle name="Note 11 4 2" xfId="9661"/>
    <cellStyle name="Note 11 5" xfId="5389"/>
    <cellStyle name="Note 11 5 2" xfId="10728"/>
    <cellStyle name="Note 11 6" xfId="6462"/>
    <cellStyle name="Note 12" xfId="5408"/>
    <cellStyle name="Note 2" xfId="950"/>
    <cellStyle name="Note 2 10" xfId="4170"/>
    <cellStyle name="Note 2 10 2" xfId="9509"/>
    <cellStyle name="Note 2 11" xfId="5237"/>
    <cellStyle name="Note 2 11 2" xfId="10576"/>
    <cellStyle name="Note 2 12" xfId="6310"/>
    <cellStyle name="Note 2 2" xfId="951"/>
    <cellStyle name="Note 2 2 10" xfId="5238"/>
    <cellStyle name="Note 2 2 10 2" xfId="10577"/>
    <cellStyle name="Note 2 2 11" xfId="6311"/>
    <cellStyle name="Note 2 2 2" xfId="952"/>
    <cellStyle name="Note 2 2 2 10" xfId="6312"/>
    <cellStyle name="Note 2 2 2 2" xfId="953"/>
    <cellStyle name="Note 2 2 2 2 2" xfId="954"/>
    <cellStyle name="Note 2 2 2 2 2 2" xfId="955"/>
    <cellStyle name="Note 2 2 2 2 2 2 2" xfId="956"/>
    <cellStyle name="Note 2 2 2 2 2 2 2 2" xfId="2039"/>
    <cellStyle name="Note 2 2 2 2 2 2 2 2 2" xfId="7382"/>
    <cellStyle name="Note 2 2 2 2 2 2 2 3" xfId="3109"/>
    <cellStyle name="Note 2 2 2 2 2 2 2 3 2" xfId="8448"/>
    <cellStyle name="Note 2 2 2 2 2 2 2 4" xfId="4176"/>
    <cellStyle name="Note 2 2 2 2 2 2 2 4 2" xfId="9515"/>
    <cellStyle name="Note 2 2 2 2 2 2 2 5" xfId="5243"/>
    <cellStyle name="Note 2 2 2 2 2 2 2 5 2" xfId="10582"/>
    <cellStyle name="Note 2 2 2 2 2 2 2 6" xfId="6316"/>
    <cellStyle name="Note 2 2 2 2 2 2 3" xfId="2038"/>
    <cellStyle name="Note 2 2 2 2 2 2 3 2" xfId="7381"/>
    <cellStyle name="Note 2 2 2 2 2 2 4" xfId="3108"/>
    <cellStyle name="Note 2 2 2 2 2 2 4 2" xfId="8447"/>
    <cellStyle name="Note 2 2 2 2 2 2 5" xfId="4175"/>
    <cellStyle name="Note 2 2 2 2 2 2 5 2" xfId="9514"/>
    <cellStyle name="Note 2 2 2 2 2 2 6" xfId="5242"/>
    <cellStyle name="Note 2 2 2 2 2 2 6 2" xfId="10581"/>
    <cellStyle name="Note 2 2 2 2 2 2 7" xfId="6315"/>
    <cellStyle name="Note 2 2 2 2 2 3" xfId="957"/>
    <cellStyle name="Note 2 2 2 2 2 3 2" xfId="2040"/>
    <cellStyle name="Note 2 2 2 2 2 3 2 2" xfId="7383"/>
    <cellStyle name="Note 2 2 2 2 2 3 3" xfId="3110"/>
    <cellStyle name="Note 2 2 2 2 2 3 3 2" xfId="8449"/>
    <cellStyle name="Note 2 2 2 2 2 3 4" xfId="4177"/>
    <cellStyle name="Note 2 2 2 2 2 3 4 2" xfId="9516"/>
    <cellStyle name="Note 2 2 2 2 2 3 5" xfId="5244"/>
    <cellStyle name="Note 2 2 2 2 2 3 5 2" xfId="10583"/>
    <cellStyle name="Note 2 2 2 2 2 3 6" xfId="6317"/>
    <cellStyle name="Note 2 2 2 2 2 4" xfId="2037"/>
    <cellStyle name="Note 2 2 2 2 2 4 2" xfId="7380"/>
    <cellStyle name="Note 2 2 2 2 2 5" xfId="3107"/>
    <cellStyle name="Note 2 2 2 2 2 5 2" xfId="8446"/>
    <cellStyle name="Note 2 2 2 2 2 6" xfId="4174"/>
    <cellStyle name="Note 2 2 2 2 2 6 2" xfId="9513"/>
    <cellStyle name="Note 2 2 2 2 2 7" xfId="5241"/>
    <cellStyle name="Note 2 2 2 2 2 7 2" xfId="10580"/>
    <cellStyle name="Note 2 2 2 2 2 8" xfId="6314"/>
    <cellStyle name="Note 2 2 2 2 3" xfId="958"/>
    <cellStyle name="Note 2 2 2 2 3 2" xfId="959"/>
    <cellStyle name="Note 2 2 2 2 3 2 2" xfId="2042"/>
    <cellStyle name="Note 2 2 2 2 3 2 2 2" xfId="7385"/>
    <cellStyle name="Note 2 2 2 2 3 2 3" xfId="3112"/>
    <cellStyle name="Note 2 2 2 2 3 2 3 2" xfId="8451"/>
    <cellStyle name="Note 2 2 2 2 3 2 4" xfId="4179"/>
    <cellStyle name="Note 2 2 2 2 3 2 4 2" xfId="9518"/>
    <cellStyle name="Note 2 2 2 2 3 2 5" xfId="5246"/>
    <cellStyle name="Note 2 2 2 2 3 2 5 2" xfId="10585"/>
    <cellStyle name="Note 2 2 2 2 3 2 6" xfId="6319"/>
    <cellStyle name="Note 2 2 2 2 3 3" xfId="2041"/>
    <cellStyle name="Note 2 2 2 2 3 3 2" xfId="7384"/>
    <cellStyle name="Note 2 2 2 2 3 4" xfId="3111"/>
    <cellStyle name="Note 2 2 2 2 3 4 2" xfId="8450"/>
    <cellStyle name="Note 2 2 2 2 3 5" xfId="4178"/>
    <cellStyle name="Note 2 2 2 2 3 5 2" xfId="9517"/>
    <cellStyle name="Note 2 2 2 2 3 6" xfId="5245"/>
    <cellStyle name="Note 2 2 2 2 3 6 2" xfId="10584"/>
    <cellStyle name="Note 2 2 2 2 3 7" xfId="6318"/>
    <cellStyle name="Note 2 2 2 2 4" xfId="960"/>
    <cellStyle name="Note 2 2 2 2 4 2" xfId="2043"/>
    <cellStyle name="Note 2 2 2 2 4 2 2" xfId="7386"/>
    <cellStyle name="Note 2 2 2 2 4 3" xfId="3113"/>
    <cellStyle name="Note 2 2 2 2 4 3 2" xfId="8452"/>
    <cellStyle name="Note 2 2 2 2 4 4" xfId="4180"/>
    <cellStyle name="Note 2 2 2 2 4 4 2" xfId="9519"/>
    <cellStyle name="Note 2 2 2 2 4 5" xfId="5247"/>
    <cellStyle name="Note 2 2 2 2 4 5 2" xfId="10586"/>
    <cellStyle name="Note 2 2 2 2 4 6" xfId="6320"/>
    <cellStyle name="Note 2 2 2 2 5" xfId="2036"/>
    <cellStyle name="Note 2 2 2 2 5 2" xfId="7379"/>
    <cellStyle name="Note 2 2 2 2 6" xfId="3106"/>
    <cellStyle name="Note 2 2 2 2 6 2" xfId="8445"/>
    <cellStyle name="Note 2 2 2 2 7" xfId="4173"/>
    <cellStyle name="Note 2 2 2 2 7 2" xfId="9512"/>
    <cellStyle name="Note 2 2 2 2 8" xfId="5240"/>
    <cellStyle name="Note 2 2 2 2 8 2" xfId="10579"/>
    <cellStyle name="Note 2 2 2 2 9" xfId="6313"/>
    <cellStyle name="Note 2 2 2 3" xfId="961"/>
    <cellStyle name="Note 2 2 2 3 2" xfId="962"/>
    <cellStyle name="Note 2 2 2 3 2 2" xfId="963"/>
    <cellStyle name="Note 2 2 2 3 2 2 2" xfId="2046"/>
    <cellStyle name="Note 2 2 2 3 2 2 2 2" xfId="7389"/>
    <cellStyle name="Note 2 2 2 3 2 2 3" xfId="3116"/>
    <cellStyle name="Note 2 2 2 3 2 2 3 2" xfId="8455"/>
    <cellStyle name="Note 2 2 2 3 2 2 4" xfId="4183"/>
    <cellStyle name="Note 2 2 2 3 2 2 4 2" xfId="9522"/>
    <cellStyle name="Note 2 2 2 3 2 2 5" xfId="5250"/>
    <cellStyle name="Note 2 2 2 3 2 2 5 2" xfId="10589"/>
    <cellStyle name="Note 2 2 2 3 2 2 6" xfId="6323"/>
    <cellStyle name="Note 2 2 2 3 2 3" xfId="2045"/>
    <cellStyle name="Note 2 2 2 3 2 3 2" xfId="7388"/>
    <cellStyle name="Note 2 2 2 3 2 4" xfId="3115"/>
    <cellStyle name="Note 2 2 2 3 2 4 2" xfId="8454"/>
    <cellStyle name="Note 2 2 2 3 2 5" xfId="4182"/>
    <cellStyle name="Note 2 2 2 3 2 5 2" xfId="9521"/>
    <cellStyle name="Note 2 2 2 3 2 6" xfId="5249"/>
    <cellStyle name="Note 2 2 2 3 2 6 2" xfId="10588"/>
    <cellStyle name="Note 2 2 2 3 2 7" xfId="6322"/>
    <cellStyle name="Note 2 2 2 3 3" xfId="964"/>
    <cellStyle name="Note 2 2 2 3 3 2" xfId="2047"/>
    <cellStyle name="Note 2 2 2 3 3 2 2" xfId="7390"/>
    <cellStyle name="Note 2 2 2 3 3 3" xfId="3117"/>
    <cellStyle name="Note 2 2 2 3 3 3 2" xfId="8456"/>
    <cellStyle name="Note 2 2 2 3 3 4" xfId="4184"/>
    <cellStyle name="Note 2 2 2 3 3 4 2" xfId="9523"/>
    <cellStyle name="Note 2 2 2 3 3 5" xfId="5251"/>
    <cellStyle name="Note 2 2 2 3 3 5 2" xfId="10590"/>
    <cellStyle name="Note 2 2 2 3 3 6" xfId="6324"/>
    <cellStyle name="Note 2 2 2 3 4" xfId="2044"/>
    <cellStyle name="Note 2 2 2 3 4 2" xfId="7387"/>
    <cellStyle name="Note 2 2 2 3 5" xfId="3114"/>
    <cellStyle name="Note 2 2 2 3 5 2" xfId="8453"/>
    <cellStyle name="Note 2 2 2 3 6" xfId="4181"/>
    <cellStyle name="Note 2 2 2 3 6 2" xfId="9520"/>
    <cellStyle name="Note 2 2 2 3 7" xfId="5248"/>
    <cellStyle name="Note 2 2 2 3 7 2" xfId="10587"/>
    <cellStyle name="Note 2 2 2 3 8" xfId="6321"/>
    <cellStyle name="Note 2 2 2 4" xfId="965"/>
    <cellStyle name="Note 2 2 2 4 2" xfId="966"/>
    <cellStyle name="Note 2 2 2 4 2 2" xfId="2049"/>
    <cellStyle name="Note 2 2 2 4 2 2 2" xfId="7392"/>
    <cellStyle name="Note 2 2 2 4 2 3" xfId="3119"/>
    <cellStyle name="Note 2 2 2 4 2 3 2" xfId="8458"/>
    <cellStyle name="Note 2 2 2 4 2 4" xfId="4186"/>
    <cellStyle name="Note 2 2 2 4 2 4 2" xfId="9525"/>
    <cellStyle name="Note 2 2 2 4 2 5" xfId="5253"/>
    <cellStyle name="Note 2 2 2 4 2 5 2" xfId="10592"/>
    <cellStyle name="Note 2 2 2 4 2 6" xfId="6326"/>
    <cellStyle name="Note 2 2 2 4 3" xfId="2048"/>
    <cellStyle name="Note 2 2 2 4 3 2" xfId="7391"/>
    <cellStyle name="Note 2 2 2 4 4" xfId="3118"/>
    <cellStyle name="Note 2 2 2 4 4 2" xfId="8457"/>
    <cellStyle name="Note 2 2 2 4 5" xfId="4185"/>
    <cellStyle name="Note 2 2 2 4 5 2" xfId="9524"/>
    <cellStyle name="Note 2 2 2 4 6" xfId="5252"/>
    <cellStyle name="Note 2 2 2 4 6 2" xfId="10591"/>
    <cellStyle name="Note 2 2 2 4 7" xfId="6325"/>
    <cellStyle name="Note 2 2 2 5" xfId="967"/>
    <cellStyle name="Note 2 2 2 5 2" xfId="2050"/>
    <cellStyle name="Note 2 2 2 5 2 2" xfId="7393"/>
    <cellStyle name="Note 2 2 2 5 3" xfId="3120"/>
    <cellStyle name="Note 2 2 2 5 3 2" xfId="8459"/>
    <cellStyle name="Note 2 2 2 5 4" xfId="4187"/>
    <cellStyle name="Note 2 2 2 5 4 2" xfId="9526"/>
    <cellStyle name="Note 2 2 2 5 5" xfId="5254"/>
    <cellStyle name="Note 2 2 2 5 5 2" xfId="10593"/>
    <cellStyle name="Note 2 2 2 5 6" xfId="6327"/>
    <cellStyle name="Note 2 2 2 6" xfId="2035"/>
    <cellStyle name="Note 2 2 2 6 2" xfId="7378"/>
    <cellStyle name="Note 2 2 2 7" xfId="3105"/>
    <cellStyle name="Note 2 2 2 7 2" xfId="8444"/>
    <cellStyle name="Note 2 2 2 8" xfId="4172"/>
    <cellStyle name="Note 2 2 2 8 2" xfId="9511"/>
    <cellStyle name="Note 2 2 2 9" xfId="5239"/>
    <cellStyle name="Note 2 2 2 9 2" xfId="10578"/>
    <cellStyle name="Note 2 2 3" xfId="968"/>
    <cellStyle name="Note 2 2 3 2" xfId="969"/>
    <cellStyle name="Note 2 2 3 2 2" xfId="970"/>
    <cellStyle name="Note 2 2 3 2 2 2" xfId="971"/>
    <cellStyle name="Note 2 2 3 2 2 2 2" xfId="2054"/>
    <cellStyle name="Note 2 2 3 2 2 2 2 2" xfId="7397"/>
    <cellStyle name="Note 2 2 3 2 2 2 3" xfId="3124"/>
    <cellStyle name="Note 2 2 3 2 2 2 3 2" xfId="8463"/>
    <cellStyle name="Note 2 2 3 2 2 2 4" xfId="4191"/>
    <cellStyle name="Note 2 2 3 2 2 2 4 2" xfId="9530"/>
    <cellStyle name="Note 2 2 3 2 2 2 5" xfId="5258"/>
    <cellStyle name="Note 2 2 3 2 2 2 5 2" xfId="10597"/>
    <cellStyle name="Note 2 2 3 2 2 2 6" xfId="6331"/>
    <cellStyle name="Note 2 2 3 2 2 3" xfId="2053"/>
    <cellStyle name="Note 2 2 3 2 2 3 2" xfId="7396"/>
    <cellStyle name="Note 2 2 3 2 2 4" xfId="3123"/>
    <cellStyle name="Note 2 2 3 2 2 4 2" xfId="8462"/>
    <cellStyle name="Note 2 2 3 2 2 5" xfId="4190"/>
    <cellStyle name="Note 2 2 3 2 2 5 2" xfId="9529"/>
    <cellStyle name="Note 2 2 3 2 2 6" xfId="5257"/>
    <cellStyle name="Note 2 2 3 2 2 6 2" xfId="10596"/>
    <cellStyle name="Note 2 2 3 2 2 7" xfId="6330"/>
    <cellStyle name="Note 2 2 3 2 3" xfId="972"/>
    <cellStyle name="Note 2 2 3 2 3 2" xfId="2055"/>
    <cellStyle name="Note 2 2 3 2 3 2 2" xfId="7398"/>
    <cellStyle name="Note 2 2 3 2 3 3" xfId="3125"/>
    <cellStyle name="Note 2 2 3 2 3 3 2" xfId="8464"/>
    <cellStyle name="Note 2 2 3 2 3 4" xfId="4192"/>
    <cellStyle name="Note 2 2 3 2 3 4 2" xfId="9531"/>
    <cellStyle name="Note 2 2 3 2 3 5" xfId="5259"/>
    <cellStyle name="Note 2 2 3 2 3 5 2" xfId="10598"/>
    <cellStyle name="Note 2 2 3 2 3 6" xfId="6332"/>
    <cellStyle name="Note 2 2 3 2 4" xfId="2052"/>
    <cellStyle name="Note 2 2 3 2 4 2" xfId="7395"/>
    <cellStyle name="Note 2 2 3 2 5" xfId="3122"/>
    <cellStyle name="Note 2 2 3 2 5 2" xfId="8461"/>
    <cellStyle name="Note 2 2 3 2 6" xfId="4189"/>
    <cellStyle name="Note 2 2 3 2 6 2" xfId="9528"/>
    <cellStyle name="Note 2 2 3 2 7" xfId="5256"/>
    <cellStyle name="Note 2 2 3 2 7 2" xfId="10595"/>
    <cellStyle name="Note 2 2 3 2 8" xfId="6329"/>
    <cellStyle name="Note 2 2 3 3" xfId="973"/>
    <cellStyle name="Note 2 2 3 3 2" xfId="974"/>
    <cellStyle name="Note 2 2 3 3 2 2" xfId="2057"/>
    <cellStyle name="Note 2 2 3 3 2 2 2" xfId="7400"/>
    <cellStyle name="Note 2 2 3 3 2 3" xfId="3127"/>
    <cellStyle name="Note 2 2 3 3 2 3 2" xfId="8466"/>
    <cellStyle name="Note 2 2 3 3 2 4" xfId="4194"/>
    <cellStyle name="Note 2 2 3 3 2 4 2" xfId="9533"/>
    <cellStyle name="Note 2 2 3 3 2 5" xfId="5261"/>
    <cellStyle name="Note 2 2 3 3 2 5 2" xfId="10600"/>
    <cellStyle name="Note 2 2 3 3 2 6" xfId="6334"/>
    <cellStyle name="Note 2 2 3 3 3" xfId="2056"/>
    <cellStyle name="Note 2 2 3 3 3 2" xfId="7399"/>
    <cellStyle name="Note 2 2 3 3 4" xfId="3126"/>
    <cellStyle name="Note 2 2 3 3 4 2" xfId="8465"/>
    <cellStyle name="Note 2 2 3 3 5" xfId="4193"/>
    <cellStyle name="Note 2 2 3 3 5 2" xfId="9532"/>
    <cellStyle name="Note 2 2 3 3 6" xfId="5260"/>
    <cellStyle name="Note 2 2 3 3 6 2" xfId="10599"/>
    <cellStyle name="Note 2 2 3 3 7" xfId="6333"/>
    <cellStyle name="Note 2 2 3 4" xfId="975"/>
    <cellStyle name="Note 2 2 3 4 2" xfId="2058"/>
    <cellStyle name="Note 2 2 3 4 2 2" xfId="7401"/>
    <cellStyle name="Note 2 2 3 4 3" xfId="3128"/>
    <cellStyle name="Note 2 2 3 4 3 2" xfId="8467"/>
    <cellStyle name="Note 2 2 3 4 4" xfId="4195"/>
    <cellStyle name="Note 2 2 3 4 4 2" xfId="9534"/>
    <cellStyle name="Note 2 2 3 4 5" xfId="5262"/>
    <cellStyle name="Note 2 2 3 4 5 2" xfId="10601"/>
    <cellStyle name="Note 2 2 3 4 6" xfId="6335"/>
    <cellStyle name="Note 2 2 3 5" xfId="2051"/>
    <cellStyle name="Note 2 2 3 5 2" xfId="7394"/>
    <cellStyle name="Note 2 2 3 6" xfId="3121"/>
    <cellStyle name="Note 2 2 3 6 2" xfId="8460"/>
    <cellStyle name="Note 2 2 3 7" xfId="4188"/>
    <cellStyle name="Note 2 2 3 7 2" xfId="9527"/>
    <cellStyle name="Note 2 2 3 8" xfId="5255"/>
    <cellStyle name="Note 2 2 3 8 2" xfId="10594"/>
    <cellStyle name="Note 2 2 3 9" xfId="6328"/>
    <cellStyle name="Note 2 2 4" xfId="976"/>
    <cellStyle name="Note 2 2 4 2" xfId="977"/>
    <cellStyle name="Note 2 2 4 2 2" xfId="978"/>
    <cellStyle name="Note 2 2 4 2 2 2" xfId="2061"/>
    <cellStyle name="Note 2 2 4 2 2 2 2" xfId="7404"/>
    <cellStyle name="Note 2 2 4 2 2 3" xfId="3131"/>
    <cellStyle name="Note 2 2 4 2 2 3 2" xfId="8470"/>
    <cellStyle name="Note 2 2 4 2 2 4" xfId="4198"/>
    <cellStyle name="Note 2 2 4 2 2 4 2" xfId="9537"/>
    <cellStyle name="Note 2 2 4 2 2 5" xfId="5265"/>
    <cellStyle name="Note 2 2 4 2 2 5 2" xfId="10604"/>
    <cellStyle name="Note 2 2 4 2 2 6" xfId="6338"/>
    <cellStyle name="Note 2 2 4 2 3" xfId="2060"/>
    <cellStyle name="Note 2 2 4 2 3 2" xfId="7403"/>
    <cellStyle name="Note 2 2 4 2 4" xfId="3130"/>
    <cellStyle name="Note 2 2 4 2 4 2" xfId="8469"/>
    <cellStyle name="Note 2 2 4 2 5" xfId="4197"/>
    <cellStyle name="Note 2 2 4 2 5 2" xfId="9536"/>
    <cellStyle name="Note 2 2 4 2 6" xfId="5264"/>
    <cellStyle name="Note 2 2 4 2 6 2" xfId="10603"/>
    <cellStyle name="Note 2 2 4 2 7" xfId="6337"/>
    <cellStyle name="Note 2 2 4 3" xfId="979"/>
    <cellStyle name="Note 2 2 4 3 2" xfId="2062"/>
    <cellStyle name="Note 2 2 4 3 2 2" xfId="7405"/>
    <cellStyle name="Note 2 2 4 3 3" xfId="3132"/>
    <cellStyle name="Note 2 2 4 3 3 2" xfId="8471"/>
    <cellStyle name="Note 2 2 4 3 4" xfId="4199"/>
    <cellStyle name="Note 2 2 4 3 4 2" xfId="9538"/>
    <cellStyle name="Note 2 2 4 3 5" xfId="5266"/>
    <cellStyle name="Note 2 2 4 3 5 2" xfId="10605"/>
    <cellStyle name="Note 2 2 4 3 6" xfId="6339"/>
    <cellStyle name="Note 2 2 4 4" xfId="2059"/>
    <cellStyle name="Note 2 2 4 4 2" xfId="7402"/>
    <cellStyle name="Note 2 2 4 5" xfId="3129"/>
    <cellStyle name="Note 2 2 4 5 2" xfId="8468"/>
    <cellStyle name="Note 2 2 4 6" xfId="4196"/>
    <cellStyle name="Note 2 2 4 6 2" xfId="9535"/>
    <cellStyle name="Note 2 2 4 7" xfId="5263"/>
    <cellStyle name="Note 2 2 4 7 2" xfId="10602"/>
    <cellStyle name="Note 2 2 4 8" xfId="6336"/>
    <cellStyle name="Note 2 2 5" xfId="980"/>
    <cellStyle name="Note 2 2 5 2" xfId="981"/>
    <cellStyle name="Note 2 2 5 2 2" xfId="2064"/>
    <cellStyle name="Note 2 2 5 2 2 2" xfId="7407"/>
    <cellStyle name="Note 2 2 5 2 3" xfId="3134"/>
    <cellStyle name="Note 2 2 5 2 3 2" xfId="8473"/>
    <cellStyle name="Note 2 2 5 2 4" xfId="4201"/>
    <cellStyle name="Note 2 2 5 2 4 2" xfId="9540"/>
    <cellStyle name="Note 2 2 5 2 5" xfId="5268"/>
    <cellStyle name="Note 2 2 5 2 5 2" xfId="10607"/>
    <cellStyle name="Note 2 2 5 2 6" xfId="6341"/>
    <cellStyle name="Note 2 2 5 3" xfId="2063"/>
    <cellStyle name="Note 2 2 5 3 2" xfId="7406"/>
    <cellStyle name="Note 2 2 5 4" xfId="3133"/>
    <cellStyle name="Note 2 2 5 4 2" xfId="8472"/>
    <cellStyle name="Note 2 2 5 5" xfId="4200"/>
    <cellStyle name="Note 2 2 5 5 2" xfId="9539"/>
    <cellStyle name="Note 2 2 5 6" xfId="5267"/>
    <cellStyle name="Note 2 2 5 6 2" xfId="10606"/>
    <cellStyle name="Note 2 2 5 7" xfId="6340"/>
    <cellStyle name="Note 2 2 6" xfId="982"/>
    <cellStyle name="Note 2 2 6 2" xfId="2065"/>
    <cellStyle name="Note 2 2 6 2 2" xfId="7408"/>
    <cellStyle name="Note 2 2 6 3" xfId="3135"/>
    <cellStyle name="Note 2 2 6 3 2" xfId="8474"/>
    <cellStyle name="Note 2 2 6 4" xfId="4202"/>
    <cellStyle name="Note 2 2 6 4 2" xfId="9541"/>
    <cellStyle name="Note 2 2 6 5" xfId="5269"/>
    <cellStyle name="Note 2 2 6 5 2" xfId="10608"/>
    <cellStyle name="Note 2 2 6 6" xfId="6342"/>
    <cellStyle name="Note 2 2 7" xfId="2034"/>
    <cellStyle name="Note 2 2 7 2" xfId="7377"/>
    <cellStyle name="Note 2 2 8" xfId="3104"/>
    <cellStyle name="Note 2 2 8 2" xfId="8443"/>
    <cellStyle name="Note 2 2 9" xfId="4171"/>
    <cellStyle name="Note 2 2 9 2" xfId="9510"/>
    <cellStyle name="Note 2 3" xfId="983"/>
    <cellStyle name="Note 2 3 10" xfId="6343"/>
    <cellStyle name="Note 2 3 2" xfId="984"/>
    <cellStyle name="Note 2 3 2 2" xfId="985"/>
    <cellStyle name="Note 2 3 2 2 2" xfId="986"/>
    <cellStyle name="Note 2 3 2 2 2 2" xfId="987"/>
    <cellStyle name="Note 2 3 2 2 2 2 2" xfId="2070"/>
    <cellStyle name="Note 2 3 2 2 2 2 2 2" xfId="7413"/>
    <cellStyle name="Note 2 3 2 2 2 2 3" xfId="3140"/>
    <cellStyle name="Note 2 3 2 2 2 2 3 2" xfId="8479"/>
    <cellStyle name="Note 2 3 2 2 2 2 4" xfId="4207"/>
    <cellStyle name="Note 2 3 2 2 2 2 4 2" xfId="9546"/>
    <cellStyle name="Note 2 3 2 2 2 2 5" xfId="5274"/>
    <cellStyle name="Note 2 3 2 2 2 2 5 2" xfId="10613"/>
    <cellStyle name="Note 2 3 2 2 2 2 6" xfId="6347"/>
    <cellStyle name="Note 2 3 2 2 2 3" xfId="2069"/>
    <cellStyle name="Note 2 3 2 2 2 3 2" xfId="7412"/>
    <cellStyle name="Note 2 3 2 2 2 4" xfId="3139"/>
    <cellStyle name="Note 2 3 2 2 2 4 2" xfId="8478"/>
    <cellStyle name="Note 2 3 2 2 2 5" xfId="4206"/>
    <cellStyle name="Note 2 3 2 2 2 5 2" xfId="9545"/>
    <cellStyle name="Note 2 3 2 2 2 6" xfId="5273"/>
    <cellStyle name="Note 2 3 2 2 2 6 2" xfId="10612"/>
    <cellStyle name="Note 2 3 2 2 2 7" xfId="6346"/>
    <cellStyle name="Note 2 3 2 2 3" xfId="988"/>
    <cellStyle name="Note 2 3 2 2 3 2" xfId="2071"/>
    <cellStyle name="Note 2 3 2 2 3 2 2" xfId="7414"/>
    <cellStyle name="Note 2 3 2 2 3 3" xfId="3141"/>
    <cellStyle name="Note 2 3 2 2 3 3 2" xfId="8480"/>
    <cellStyle name="Note 2 3 2 2 3 4" xfId="4208"/>
    <cellStyle name="Note 2 3 2 2 3 4 2" xfId="9547"/>
    <cellStyle name="Note 2 3 2 2 3 5" xfId="5275"/>
    <cellStyle name="Note 2 3 2 2 3 5 2" xfId="10614"/>
    <cellStyle name="Note 2 3 2 2 3 6" xfId="6348"/>
    <cellStyle name="Note 2 3 2 2 4" xfId="2068"/>
    <cellStyle name="Note 2 3 2 2 4 2" xfId="7411"/>
    <cellStyle name="Note 2 3 2 2 5" xfId="3138"/>
    <cellStyle name="Note 2 3 2 2 5 2" xfId="8477"/>
    <cellStyle name="Note 2 3 2 2 6" xfId="4205"/>
    <cellStyle name="Note 2 3 2 2 6 2" xfId="9544"/>
    <cellStyle name="Note 2 3 2 2 7" xfId="5272"/>
    <cellStyle name="Note 2 3 2 2 7 2" xfId="10611"/>
    <cellStyle name="Note 2 3 2 2 8" xfId="6345"/>
    <cellStyle name="Note 2 3 2 3" xfId="989"/>
    <cellStyle name="Note 2 3 2 3 2" xfId="990"/>
    <cellStyle name="Note 2 3 2 3 2 2" xfId="2073"/>
    <cellStyle name="Note 2 3 2 3 2 2 2" xfId="7416"/>
    <cellStyle name="Note 2 3 2 3 2 3" xfId="3143"/>
    <cellStyle name="Note 2 3 2 3 2 3 2" xfId="8482"/>
    <cellStyle name="Note 2 3 2 3 2 4" xfId="4210"/>
    <cellStyle name="Note 2 3 2 3 2 4 2" xfId="9549"/>
    <cellStyle name="Note 2 3 2 3 2 5" xfId="5277"/>
    <cellStyle name="Note 2 3 2 3 2 5 2" xfId="10616"/>
    <cellStyle name="Note 2 3 2 3 2 6" xfId="6350"/>
    <cellStyle name="Note 2 3 2 3 3" xfId="2072"/>
    <cellStyle name="Note 2 3 2 3 3 2" xfId="7415"/>
    <cellStyle name="Note 2 3 2 3 4" xfId="3142"/>
    <cellStyle name="Note 2 3 2 3 4 2" xfId="8481"/>
    <cellStyle name="Note 2 3 2 3 5" xfId="4209"/>
    <cellStyle name="Note 2 3 2 3 5 2" xfId="9548"/>
    <cellStyle name="Note 2 3 2 3 6" xfId="5276"/>
    <cellStyle name="Note 2 3 2 3 6 2" xfId="10615"/>
    <cellStyle name="Note 2 3 2 3 7" xfId="6349"/>
    <cellStyle name="Note 2 3 2 4" xfId="991"/>
    <cellStyle name="Note 2 3 2 4 2" xfId="2074"/>
    <cellStyle name="Note 2 3 2 4 2 2" xfId="7417"/>
    <cellStyle name="Note 2 3 2 4 3" xfId="3144"/>
    <cellStyle name="Note 2 3 2 4 3 2" xfId="8483"/>
    <cellStyle name="Note 2 3 2 4 4" xfId="4211"/>
    <cellStyle name="Note 2 3 2 4 4 2" xfId="9550"/>
    <cellStyle name="Note 2 3 2 4 5" xfId="5278"/>
    <cellStyle name="Note 2 3 2 4 5 2" xfId="10617"/>
    <cellStyle name="Note 2 3 2 4 6" xfId="6351"/>
    <cellStyle name="Note 2 3 2 5" xfId="2067"/>
    <cellStyle name="Note 2 3 2 5 2" xfId="7410"/>
    <cellStyle name="Note 2 3 2 6" xfId="3137"/>
    <cellStyle name="Note 2 3 2 6 2" xfId="8476"/>
    <cellStyle name="Note 2 3 2 7" xfId="4204"/>
    <cellStyle name="Note 2 3 2 7 2" xfId="9543"/>
    <cellStyle name="Note 2 3 2 8" xfId="5271"/>
    <cellStyle name="Note 2 3 2 8 2" xfId="10610"/>
    <cellStyle name="Note 2 3 2 9" xfId="6344"/>
    <cellStyle name="Note 2 3 3" xfId="992"/>
    <cellStyle name="Note 2 3 3 2" xfId="993"/>
    <cellStyle name="Note 2 3 3 2 2" xfId="994"/>
    <cellStyle name="Note 2 3 3 2 2 2" xfId="2077"/>
    <cellStyle name="Note 2 3 3 2 2 2 2" xfId="7420"/>
    <cellStyle name="Note 2 3 3 2 2 3" xfId="3147"/>
    <cellStyle name="Note 2 3 3 2 2 3 2" xfId="8486"/>
    <cellStyle name="Note 2 3 3 2 2 4" xfId="4214"/>
    <cellStyle name="Note 2 3 3 2 2 4 2" xfId="9553"/>
    <cellStyle name="Note 2 3 3 2 2 5" xfId="5281"/>
    <cellStyle name="Note 2 3 3 2 2 5 2" xfId="10620"/>
    <cellStyle name="Note 2 3 3 2 2 6" xfId="6354"/>
    <cellStyle name="Note 2 3 3 2 3" xfId="2076"/>
    <cellStyle name="Note 2 3 3 2 3 2" xfId="7419"/>
    <cellStyle name="Note 2 3 3 2 4" xfId="3146"/>
    <cellStyle name="Note 2 3 3 2 4 2" xfId="8485"/>
    <cellStyle name="Note 2 3 3 2 5" xfId="4213"/>
    <cellStyle name="Note 2 3 3 2 5 2" xfId="9552"/>
    <cellStyle name="Note 2 3 3 2 6" xfId="5280"/>
    <cellStyle name="Note 2 3 3 2 6 2" xfId="10619"/>
    <cellStyle name="Note 2 3 3 2 7" xfId="6353"/>
    <cellStyle name="Note 2 3 3 3" xfId="995"/>
    <cellStyle name="Note 2 3 3 3 2" xfId="2078"/>
    <cellStyle name="Note 2 3 3 3 2 2" xfId="7421"/>
    <cellStyle name="Note 2 3 3 3 3" xfId="3148"/>
    <cellStyle name="Note 2 3 3 3 3 2" xfId="8487"/>
    <cellStyle name="Note 2 3 3 3 4" xfId="4215"/>
    <cellStyle name="Note 2 3 3 3 4 2" xfId="9554"/>
    <cellStyle name="Note 2 3 3 3 5" xfId="5282"/>
    <cellStyle name="Note 2 3 3 3 5 2" xfId="10621"/>
    <cellStyle name="Note 2 3 3 3 6" xfId="6355"/>
    <cellStyle name="Note 2 3 3 4" xfId="2075"/>
    <cellStyle name="Note 2 3 3 4 2" xfId="7418"/>
    <cellStyle name="Note 2 3 3 5" xfId="3145"/>
    <cellStyle name="Note 2 3 3 5 2" xfId="8484"/>
    <cellStyle name="Note 2 3 3 6" xfId="4212"/>
    <cellStyle name="Note 2 3 3 6 2" xfId="9551"/>
    <cellStyle name="Note 2 3 3 7" xfId="5279"/>
    <cellStyle name="Note 2 3 3 7 2" xfId="10618"/>
    <cellStyle name="Note 2 3 3 8" xfId="6352"/>
    <cellStyle name="Note 2 3 4" xfId="996"/>
    <cellStyle name="Note 2 3 4 2" xfId="997"/>
    <cellStyle name="Note 2 3 4 2 2" xfId="2080"/>
    <cellStyle name="Note 2 3 4 2 2 2" xfId="7423"/>
    <cellStyle name="Note 2 3 4 2 3" xfId="3150"/>
    <cellStyle name="Note 2 3 4 2 3 2" xfId="8489"/>
    <cellStyle name="Note 2 3 4 2 4" xfId="4217"/>
    <cellStyle name="Note 2 3 4 2 4 2" xfId="9556"/>
    <cellStyle name="Note 2 3 4 2 5" xfId="5284"/>
    <cellStyle name="Note 2 3 4 2 5 2" xfId="10623"/>
    <cellStyle name="Note 2 3 4 2 6" xfId="6357"/>
    <cellStyle name="Note 2 3 4 3" xfId="2079"/>
    <cellStyle name="Note 2 3 4 3 2" xfId="7422"/>
    <cellStyle name="Note 2 3 4 4" xfId="3149"/>
    <cellStyle name="Note 2 3 4 4 2" xfId="8488"/>
    <cellStyle name="Note 2 3 4 5" xfId="4216"/>
    <cellStyle name="Note 2 3 4 5 2" xfId="9555"/>
    <cellStyle name="Note 2 3 4 6" xfId="5283"/>
    <cellStyle name="Note 2 3 4 6 2" xfId="10622"/>
    <cellStyle name="Note 2 3 4 7" xfId="6356"/>
    <cellStyle name="Note 2 3 5" xfId="998"/>
    <cellStyle name="Note 2 3 5 2" xfId="2081"/>
    <cellStyle name="Note 2 3 5 2 2" xfId="7424"/>
    <cellStyle name="Note 2 3 5 3" xfId="3151"/>
    <cellStyle name="Note 2 3 5 3 2" xfId="8490"/>
    <cellStyle name="Note 2 3 5 4" xfId="4218"/>
    <cellStyle name="Note 2 3 5 4 2" xfId="9557"/>
    <cellStyle name="Note 2 3 5 5" xfId="5285"/>
    <cellStyle name="Note 2 3 5 5 2" xfId="10624"/>
    <cellStyle name="Note 2 3 5 6" xfId="6358"/>
    <cellStyle name="Note 2 3 6" xfId="2066"/>
    <cellStyle name="Note 2 3 6 2" xfId="7409"/>
    <cellStyle name="Note 2 3 7" xfId="3136"/>
    <cellStyle name="Note 2 3 7 2" xfId="8475"/>
    <cellStyle name="Note 2 3 8" xfId="4203"/>
    <cellStyle name="Note 2 3 8 2" xfId="9542"/>
    <cellStyle name="Note 2 3 9" xfId="5270"/>
    <cellStyle name="Note 2 3 9 2" xfId="10609"/>
    <cellStyle name="Note 2 4" xfId="999"/>
    <cellStyle name="Note 2 4 2" xfId="1000"/>
    <cellStyle name="Note 2 4 2 2" xfId="1001"/>
    <cellStyle name="Note 2 4 2 2 2" xfId="1002"/>
    <cellStyle name="Note 2 4 2 2 2 2" xfId="2085"/>
    <cellStyle name="Note 2 4 2 2 2 2 2" xfId="7428"/>
    <cellStyle name="Note 2 4 2 2 2 3" xfId="3155"/>
    <cellStyle name="Note 2 4 2 2 2 3 2" xfId="8494"/>
    <cellStyle name="Note 2 4 2 2 2 4" xfId="4222"/>
    <cellStyle name="Note 2 4 2 2 2 4 2" xfId="9561"/>
    <cellStyle name="Note 2 4 2 2 2 5" xfId="5289"/>
    <cellStyle name="Note 2 4 2 2 2 5 2" xfId="10628"/>
    <cellStyle name="Note 2 4 2 2 2 6" xfId="6362"/>
    <cellStyle name="Note 2 4 2 2 3" xfId="2084"/>
    <cellStyle name="Note 2 4 2 2 3 2" xfId="7427"/>
    <cellStyle name="Note 2 4 2 2 4" xfId="3154"/>
    <cellStyle name="Note 2 4 2 2 4 2" xfId="8493"/>
    <cellStyle name="Note 2 4 2 2 5" xfId="4221"/>
    <cellStyle name="Note 2 4 2 2 5 2" xfId="9560"/>
    <cellStyle name="Note 2 4 2 2 6" xfId="5288"/>
    <cellStyle name="Note 2 4 2 2 6 2" xfId="10627"/>
    <cellStyle name="Note 2 4 2 2 7" xfId="6361"/>
    <cellStyle name="Note 2 4 2 3" xfId="1003"/>
    <cellStyle name="Note 2 4 2 3 2" xfId="2086"/>
    <cellStyle name="Note 2 4 2 3 2 2" xfId="7429"/>
    <cellStyle name="Note 2 4 2 3 3" xfId="3156"/>
    <cellStyle name="Note 2 4 2 3 3 2" xfId="8495"/>
    <cellStyle name="Note 2 4 2 3 4" xfId="4223"/>
    <cellStyle name="Note 2 4 2 3 4 2" xfId="9562"/>
    <cellStyle name="Note 2 4 2 3 5" xfId="5290"/>
    <cellStyle name="Note 2 4 2 3 5 2" xfId="10629"/>
    <cellStyle name="Note 2 4 2 3 6" xfId="6363"/>
    <cellStyle name="Note 2 4 2 4" xfId="2083"/>
    <cellStyle name="Note 2 4 2 4 2" xfId="7426"/>
    <cellStyle name="Note 2 4 2 5" xfId="3153"/>
    <cellStyle name="Note 2 4 2 5 2" xfId="8492"/>
    <cellStyle name="Note 2 4 2 6" xfId="4220"/>
    <cellStyle name="Note 2 4 2 6 2" xfId="9559"/>
    <cellStyle name="Note 2 4 2 7" xfId="5287"/>
    <cellStyle name="Note 2 4 2 7 2" xfId="10626"/>
    <cellStyle name="Note 2 4 2 8" xfId="6360"/>
    <cellStyle name="Note 2 4 3" xfId="1004"/>
    <cellStyle name="Note 2 4 3 2" xfId="1005"/>
    <cellStyle name="Note 2 4 3 2 2" xfId="2088"/>
    <cellStyle name="Note 2 4 3 2 2 2" xfId="7431"/>
    <cellStyle name="Note 2 4 3 2 3" xfId="3158"/>
    <cellStyle name="Note 2 4 3 2 3 2" xfId="8497"/>
    <cellStyle name="Note 2 4 3 2 4" xfId="4225"/>
    <cellStyle name="Note 2 4 3 2 4 2" xfId="9564"/>
    <cellStyle name="Note 2 4 3 2 5" xfId="5292"/>
    <cellStyle name="Note 2 4 3 2 5 2" xfId="10631"/>
    <cellStyle name="Note 2 4 3 2 6" xfId="6365"/>
    <cellStyle name="Note 2 4 3 3" xfId="2087"/>
    <cellStyle name="Note 2 4 3 3 2" xfId="7430"/>
    <cellStyle name="Note 2 4 3 4" xfId="3157"/>
    <cellStyle name="Note 2 4 3 4 2" xfId="8496"/>
    <cellStyle name="Note 2 4 3 5" xfId="4224"/>
    <cellStyle name="Note 2 4 3 5 2" xfId="9563"/>
    <cellStyle name="Note 2 4 3 6" xfId="5291"/>
    <cellStyle name="Note 2 4 3 6 2" xfId="10630"/>
    <cellStyle name="Note 2 4 3 7" xfId="6364"/>
    <cellStyle name="Note 2 4 4" xfId="1006"/>
    <cellStyle name="Note 2 4 4 2" xfId="2089"/>
    <cellStyle name="Note 2 4 4 2 2" xfId="7432"/>
    <cellStyle name="Note 2 4 4 3" xfId="3159"/>
    <cellStyle name="Note 2 4 4 3 2" xfId="8498"/>
    <cellStyle name="Note 2 4 4 4" xfId="4226"/>
    <cellStyle name="Note 2 4 4 4 2" xfId="9565"/>
    <cellStyle name="Note 2 4 4 5" xfId="5293"/>
    <cellStyle name="Note 2 4 4 5 2" xfId="10632"/>
    <cellStyle name="Note 2 4 4 6" xfId="6366"/>
    <cellStyle name="Note 2 4 5" xfId="2082"/>
    <cellStyle name="Note 2 4 5 2" xfId="7425"/>
    <cellStyle name="Note 2 4 6" xfId="3152"/>
    <cellStyle name="Note 2 4 6 2" xfId="8491"/>
    <cellStyle name="Note 2 4 7" xfId="4219"/>
    <cellStyle name="Note 2 4 7 2" xfId="9558"/>
    <cellStyle name="Note 2 4 8" xfId="5286"/>
    <cellStyle name="Note 2 4 8 2" xfId="10625"/>
    <cellStyle name="Note 2 4 9" xfId="6359"/>
    <cellStyle name="Note 2 5" xfId="1007"/>
    <cellStyle name="Note 2 5 2" xfId="1008"/>
    <cellStyle name="Note 2 5 2 2" xfId="1009"/>
    <cellStyle name="Note 2 5 2 2 2" xfId="2092"/>
    <cellStyle name="Note 2 5 2 2 2 2" xfId="7435"/>
    <cellStyle name="Note 2 5 2 2 3" xfId="3162"/>
    <cellStyle name="Note 2 5 2 2 3 2" xfId="8501"/>
    <cellStyle name="Note 2 5 2 2 4" xfId="4229"/>
    <cellStyle name="Note 2 5 2 2 4 2" xfId="9568"/>
    <cellStyle name="Note 2 5 2 2 5" xfId="5296"/>
    <cellStyle name="Note 2 5 2 2 5 2" xfId="10635"/>
    <cellStyle name="Note 2 5 2 2 6" xfId="6369"/>
    <cellStyle name="Note 2 5 2 3" xfId="2091"/>
    <cellStyle name="Note 2 5 2 3 2" xfId="7434"/>
    <cellStyle name="Note 2 5 2 4" xfId="3161"/>
    <cellStyle name="Note 2 5 2 4 2" xfId="8500"/>
    <cellStyle name="Note 2 5 2 5" xfId="4228"/>
    <cellStyle name="Note 2 5 2 5 2" xfId="9567"/>
    <cellStyle name="Note 2 5 2 6" xfId="5295"/>
    <cellStyle name="Note 2 5 2 6 2" xfId="10634"/>
    <cellStyle name="Note 2 5 2 7" xfId="6368"/>
    <cellStyle name="Note 2 5 3" xfId="1010"/>
    <cellStyle name="Note 2 5 3 2" xfId="2093"/>
    <cellStyle name="Note 2 5 3 2 2" xfId="7436"/>
    <cellStyle name="Note 2 5 3 3" xfId="3163"/>
    <cellStyle name="Note 2 5 3 3 2" xfId="8502"/>
    <cellStyle name="Note 2 5 3 4" xfId="4230"/>
    <cellStyle name="Note 2 5 3 4 2" xfId="9569"/>
    <cellStyle name="Note 2 5 3 5" xfId="5297"/>
    <cellStyle name="Note 2 5 3 5 2" xfId="10636"/>
    <cellStyle name="Note 2 5 3 6" xfId="6370"/>
    <cellStyle name="Note 2 5 4" xfId="2090"/>
    <cellStyle name="Note 2 5 4 2" xfId="7433"/>
    <cellStyle name="Note 2 5 5" xfId="3160"/>
    <cellStyle name="Note 2 5 5 2" xfId="8499"/>
    <cellStyle name="Note 2 5 6" xfId="4227"/>
    <cellStyle name="Note 2 5 6 2" xfId="9566"/>
    <cellStyle name="Note 2 5 7" xfId="5294"/>
    <cellStyle name="Note 2 5 7 2" xfId="10633"/>
    <cellStyle name="Note 2 5 8" xfId="6367"/>
    <cellStyle name="Note 2 6" xfId="1011"/>
    <cellStyle name="Note 2 6 2" xfId="1012"/>
    <cellStyle name="Note 2 6 2 2" xfId="2095"/>
    <cellStyle name="Note 2 6 2 2 2" xfId="7438"/>
    <cellStyle name="Note 2 6 2 3" xfId="3165"/>
    <cellStyle name="Note 2 6 2 3 2" xfId="8504"/>
    <cellStyle name="Note 2 6 2 4" xfId="4232"/>
    <cellStyle name="Note 2 6 2 4 2" xfId="9571"/>
    <cellStyle name="Note 2 6 2 5" xfId="5299"/>
    <cellStyle name="Note 2 6 2 5 2" xfId="10638"/>
    <cellStyle name="Note 2 6 2 6" xfId="6372"/>
    <cellStyle name="Note 2 6 3" xfId="2094"/>
    <cellStyle name="Note 2 6 3 2" xfId="7437"/>
    <cellStyle name="Note 2 6 4" xfId="3164"/>
    <cellStyle name="Note 2 6 4 2" xfId="8503"/>
    <cellStyle name="Note 2 6 5" xfId="4231"/>
    <cellStyle name="Note 2 6 5 2" xfId="9570"/>
    <cellStyle name="Note 2 6 6" xfId="5298"/>
    <cellStyle name="Note 2 6 6 2" xfId="10637"/>
    <cellStyle name="Note 2 6 7" xfId="6371"/>
    <cellStyle name="Note 2 7" xfId="1013"/>
    <cellStyle name="Note 2 7 2" xfId="2096"/>
    <cellStyle name="Note 2 7 2 2" xfId="7439"/>
    <cellStyle name="Note 2 7 3" xfId="3166"/>
    <cellStyle name="Note 2 7 3 2" xfId="8505"/>
    <cellStyle name="Note 2 7 4" xfId="4233"/>
    <cellStyle name="Note 2 7 4 2" xfId="9572"/>
    <cellStyle name="Note 2 7 5" xfId="5300"/>
    <cellStyle name="Note 2 7 5 2" xfId="10639"/>
    <cellStyle name="Note 2 7 6" xfId="6373"/>
    <cellStyle name="Note 2 8" xfId="2033"/>
    <cellStyle name="Note 2 8 2" xfId="7376"/>
    <cellStyle name="Note 2 9" xfId="3103"/>
    <cellStyle name="Note 2 9 2" xfId="8442"/>
    <cellStyle name="Note 3" xfId="1014"/>
    <cellStyle name="Note 3 10" xfId="5301"/>
    <cellStyle name="Note 3 10 2" xfId="10640"/>
    <cellStyle name="Note 3 11" xfId="6374"/>
    <cellStyle name="Note 3 2" xfId="1015"/>
    <cellStyle name="Note 3 2 10" xfId="6375"/>
    <cellStyle name="Note 3 2 2" xfId="1016"/>
    <cellStyle name="Note 3 2 2 2" xfId="1017"/>
    <cellStyle name="Note 3 2 2 2 2" xfId="1018"/>
    <cellStyle name="Note 3 2 2 2 2 2" xfId="1019"/>
    <cellStyle name="Note 3 2 2 2 2 2 2" xfId="2102"/>
    <cellStyle name="Note 3 2 2 2 2 2 2 2" xfId="7445"/>
    <cellStyle name="Note 3 2 2 2 2 2 3" xfId="3172"/>
    <cellStyle name="Note 3 2 2 2 2 2 3 2" xfId="8511"/>
    <cellStyle name="Note 3 2 2 2 2 2 4" xfId="4239"/>
    <cellStyle name="Note 3 2 2 2 2 2 4 2" xfId="9578"/>
    <cellStyle name="Note 3 2 2 2 2 2 5" xfId="5306"/>
    <cellStyle name="Note 3 2 2 2 2 2 5 2" xfId="10645"/>
    <cellStyle name="Note 3 2 2 2 2 2 6" xfId="6379"/>
    <cellStyle name="Note 3 2 2 2 2 3" xfId="2101"/>
    <cellStyle name="Note 3 2 2 2 2 3 2" xfId="7444"/>
    <cellStyle name="Note 3 2 2 2 2 4" xfId="3171"/>
    <cellStyle name="Note 3 2 2 2 2 4 2" xfId="8510"/>
    <cellStyle name="Note 3 2 2 2 2 5" xfId="4238"/>
    <cellStyle name="Note 3 2 2 2 2 5 2" xfId="9577"/>
    <cellStyle name="Note 3 2 2 2 2 6" xfId="5305"/>
    <cellStyle name="Note 3 2 2 2 2 6 2" xfId="10644"/>
    <cellStyle name="Note 3 2 2 2 2 7" xfId="6378"/>
    <cellStyle name="Note 3 2 2 2 3" xfId="1020"/>
    <cellStyle name="Note 3 2 2 2 3 2" xfId="2103"/>
    <cellStyle name="Note 3 2 2 2 3 2 2" xfId="7446"/>
    <cellStyle name="Note 3 2 2 2 3 3" xfId="3173"/>
    <cellStyle name="Note 3 2 2 2 3 3 2" xfId="8512"/>
    <cellStyle name="Note 3 2 2 2 3 4" xfId="4240"/>
    <cellStyle name="Note 3 2 2 2 3 4 2" xfId="9579"/>
    <cellStyle name="Note 3 2 2 2 3 5" xfId="5307"/>
    <cellStyle name="Note 3 2 2 2 3 5 2" xfId="10646"/>
    <cellStyle name="Note 3 2 2 2 3 6" xfId="6380"/>
    <cellStyle name="Note 3 2 2 2 4" xfId="2100"/>
    <cellStyle name="Note 3 2 2 2 4 2" xfId="7443"/>
    <cellStyle name="Note 3 2 2 2 5" xfId="3170"/>
    <cellStyle name="Note 3 2 2 2 5 2" xfId="8509"/>
    <cellStyle name="Note 3 2 2 2 6" xfId="4237"/>
    <cellStyle name="Note 3 2 2 2 6 2" xfId="9576"/>
    <cellStyle name="Note 3 2 2 2 7" xfId="5304"/>
    <cellStyle name="Note 3 2 2 2 7 2" xfId="10643"/>
    <cellStyle name="Note 3 2 2 2 8" xfId="6377"/>
    <cellStyle name="Note 3 2 2 3" xfId="1021"/>
    <cellStyle name="Note 3 2 2 3 2" xfId="1022"/>
    <cellStyle name="Note 3 2 2 3 2 2" xfId="2105"/>
    <cellStyle name="Note 3 2 2 3 2 2 2" xfId="7448"/>
    <cellStyle name="Note 3 2 2 3 2 3" xfId="3175"/>
    <cellStyle name="Note 3 2 2 3 2 3 2" xfId="8514"/>
    <cellStyle name="Note 3 2 2 3 2 4" xfId="4242"/>
    <cellStyle name="Note 3 2 2 3 2 4 2" xfId="9581"/>
    <cellStyle name="Note 3 2 2 3 2 5" xfId="5309"/>
    <cellStyle name="Note 3 2 2 3 2 5 2" xfId="10648"/>
    <cellStyle name="Note 3 2 2 3 2 6" xfId="6382"/>
    <cellStyle name="Note 3 2 2 3 3" xfId="2104"/>
    <cellStyle name="Note 3 2 2 3 3 2" xfId="7447"/>
    <cellStyle name="Note 3 2 2 3 4" xfId="3174"/>
    <cellStyle name="Note 3 2 2 3 4 2" xfId="8513"/>
    <cellStyle name="Note 3 2 2 3 5" xfId="4241"/>
    <cellStyle name="Note 3 2 2 3 5 2" xfId="9580"/>
    <cellStyle name="Note 3 2 2 3 6" xfId="5308"/>
    <cellStyle name="Note 3 2 2 3 6 2" xfId="10647"/>
    <cellStyle name="Note 3 2 2 3 7" xfId="6381"/>
    <cellStyle name="Note 3 2 2 4" xfId="1023"/>
    <cellStyle name="Note 3 2 2 4 2" xfId="2106"/>
    <cellStyle name="Note 3 2 2 4 2 2" xfId="7449"/>
    <cellStyle name="Note 3 2 2 4 3" xfId="3176"/>
    <cellStyle name="Note 3 2 2 4 3 2" xfId="8515"/>
    <cellStyle name="Note 3 2 2 4 4" xfId="4243"/>
    <cellStyle name="Note 3 2 2 4 4 2" xfId="9582"/>
    <cellStyle name="Note 3 2 2 4 5" xfId="5310"/>
    <cellStyle name="Note 3 2 2 4 5 2" xfId="10649"/>
    <cellStyle name="Note 3 2 2 4 6" xfId="6383"/>
    <cellStyle name="Note 3 2 2 5" xfId="2099"/>
    <cellStyle name="Note 3 2 2 5 2" xfId="7442"/>
    <cellStyle name="Note 3 2 2 6" xfId="3169"/>
    <cellStyle name="Note 3 2 2 6 2" xfId="8508"/>
    <cellStyle name="Note 3 2 2 7" xfId="4236"/>
    <cellStyle name="Note 3 2 2 7 2" xfId="9575"/>
    <cellStyle name="Note 3 2 2 8" xfId="5303"/>
    <cellStyle name="Note 3 2 2 8 2" xfId="10642"/>
    <cellStyle name="Note 3 2 2 9" xfId="6376"/>
    <cellStyle name="Note 3 2 3" xfId="1024"/>
    <cellStyle name="Note 3 2 3 2" xfId="1025"/>
    <cellStyle name="Note 3 2 3 2 2" xfId="1026"/>
    <cellStyle name="Note 3 2 3 2 2 2" xfId="2109"/>
    <cellStyle name="Note 3 2 3 2 2 2 2" xfId="7452"/>
    <cellStyle name="Note 3 2 3 2 2 3" xfId="3179"/>
    <cellStyle name="Note 3 2 3 2 2 3 2" xfId="8518"/>
    <cellStyle name="Note 3 2 3 2 2 4" xfId="4246"/>
    <cellStyle name="Note 3 2 3 2 2 4 2" xfId="9585"/>
    <cellStyle name="Note 3 2 3 2 2 5" xfId="5313"/>
    <cellStyle name="Note 3 2 3 2 2 5 2" xfId="10652"/>
    <cellStyle name="Note 3 2 3 2 2 6" xfId="6386"/>
    <cellStyle name="Note 3 2 3 2 3" xfId="2108"/>
    <cellStyle name="Note 3 2 3 2 3 2" xfId="7451"/>
    <cellStyle name="Note 3 2 3 2 4" xfId="3178"/>
    <cellStyle name="Note 3 2 3 2 4 2" xfId="8517"/>
    <cellStyle name="Note 3 2 3 2 5" xfId="4245"/>
    <cellStyle name="Note 3 2 3 2 5 2" xfId="9584"/>
    <cellStyle name="Note 3 2 3 2 6" xfId="5312"/>
    <cellStyle name="Note 3 2 3 2 6 2" xfId="10651"/>
    <cellStyle name="Note 3 2 3 2 7" xfId="6385"/>
    <cellStyle name="Note 3 2 3 3" xfId="1027"/>
    <cellStyle name="Note 3 2 3 3 2" xfId="2110"/>
    <cellStyle name="Note 3 2 3 3 2 2" xfId="7453"/>
    <cellStyle name="Note 3 2 3 3 3" xfId="3180"/>
    <cellStyle name="Note 3 2 3 3 3 2" xfId="8519"/>
    <cellStyle name="Note 3 2 3 3 4" xfId="4247"/>
    <cellStyle name="Note 3 2 3 3 4 2" xfId="9586"/>
    <cellStyle name="Note 3 2 3 3 5" xfId="5314"/>
    <cellStyle name="Note 3 2 3 3 5 2" xfId="10653"/>
    <cellStyle name="Note 3 2 3 3 6" xfId="6387"/>
    <cellStyle name="Note 3 2 3 4" xfId="2107"/>
    <cellStyle name="Note 3 2 3 4 2" xfId="7450"/>
    <cellStyle name="Note 3 2 3 5" xfId="3177"/>
    <cellStyle name="Note 3 2 3 5 2" xfId="8516"/>
    <cellStyle name="Note 3 2 3 6" xfId="4244"/>
    <cellStyle name="Note 3 2 3 6 2" xfId="9583"/>
    <cellStyle name="Note 3 2 3 7" xfId="5311"/>
    <cellStyle name="Note 3 2 3 7 2" xfId="10650"/>
    <cellStyle name="Note 3 2 3 8" xfId="6384"/>
    <cellStyle name="Note 3 2 4" xfId="1028"/>
    <cellStyle name="Note 3 2 4 2" xfId="1029"/>
    <cellStyle name="Note 3 2 4 2 2" xfId="2112"/>
    <cellStyle name="Note 3 2 4 2 2 2" xfId="7455"/>
    <cellStyle name="Note 3 2 4 2 3" xfId="3182"/>
    <cellStyle name="Note 3 2 4 2 3 2" xfId="8521"/>
    <cellStyle name="Note 3 2 4 2 4" xfId="4249"/>
    <cellStyle name="Note 3 2 4 2 4 2" xfId="9588"/>
    <cellStyle name="Note 3 2 4 2 5" xfId="5316"/>
    <cellStyle name="Note 3 2 4 2 5 2" xfId="10655"/>
    <cellStyle name="Note 3 2 4 2 6" xfId="6389"/>
    <cellStyle name="Note 3 2 4 3" xfId="2111"/>
    <cellStyle name="Note 3 2 4 3 2" xfId="7454"/>
    <cellStyle name="Note 3 2 4 4" xfId="3181"/>
    <cellStyle name="Note 3 2 4 4 2" xfId="8520"/>
    <cellStyle name="Note 3 2 4 5" xfId="4248"/>
    <cellStyle name="Note 3 2 4 5 2" xfId="9587"/>
    <cellStyle name="Note 3 2 4 6" xfId="5315"/>
    <cellStyle name="Note 3 2 4 6 2" xfId="10654"/>
    <cellStyle name="Note 3 2 4 7" xfId="6388"/>
    <cellStyle name="Note 3 2 5" xfId="1030"/>
    <cellStyle name="Note 3 2 5 2" xfId="2113"/>
    <cellStyle name="Note 3 2 5 2 2" xfId="7456"/>
    <cellStyle name="Note 3 2 5 3" xfId="3183"/>
    <cellStyle name="Note 3 2 5 3 2" xfId="8522"/>
    <cellStyle name="Note 3 2 5 4" xfId="4250"/>
    <cellStyle name="Note 3 2 5 4 2" xfId="9589"/>
    <cellStyle name="Note 3 2 5 5" xfId="5317"/>
    <cellStyle name="Note 3 2 5 5 2" xfId="10656"/>
    <cellStyle name="Note 3 2 5 6" xfId="6390"/>
    <cellStyle name="Note 3 2 6" xfId="2098"/>
    <cellStyle name="Note 3 2 6 2" xfId="7441"/>
    <cellStyle name="Note 3 2 7" xfId="3168"/>
    <cellStyle name="Note 3 2 7 2" xfId="8507"/>
    <cellStyle name="Note 3 2 8" xfId="4235"/>
    <cellStyle name="Note 3 2 8 2" xfId="9574"/>
    <cellStyle name="Note 3 2 9" xfId="5302"/>
    <cellStyle name="Note 3 2 9 2" xfId="10641"/>
    <cellStyle name="Note 3 3" xfId="1031"/>
    <cellStyle name="Note 3 3 2" xfId="1032"/>
    <cellStyle name="Note 3 3 2 2" xfId="1033"/>
    <cellStyle name="Note 3 3 2 2 2" xfId="1034"/>
    <cellStyle name="Note 3 3 2 2 2 2" xfId="2117"/>
    <cellStyle name="Note 3 3 2 2 2 2 2" xfId="7460"/>
    <cellStyle name="Note 3 3 2 2 2 3" xfId="3187"/>
    <cellStyle name="Note 3 3 2 2 2 3 2" xfId="8526"/>
    <cellStyle name="Note 3 3 2 2 2 4" xfId="4254"/>
    <cellStyle name="Note 3 3 2 2 2 4 2" xfId="9593"/>
    <cellStyle name="Note 3 3 2 2 2 5" xfId="5321"/>
    <cellStyle name="Note 3 3 2 2 2 5 2" xfId="10660"/>
    <cellStyle name="Note 3 3 2 2 2 6" xfId="6394"/>
    <cellStyle name="Note 3 3 2 2 3" xfId="2116"/>
    <cellStyle name="Note 3 3 2 2 3 2" xfId="7459"/>
    <cellStyle name="Note 3 3 2 2 4" xfId="3186"/>
    <cellStyle name="Note 3 3 2 2 4 2" xfId="8525"/>
    <cellStyle name="Note 3 3 2 2 5" xfId="4253"/>
    <cellStyle name="Note 3 3 2 2 5 2" xfId="9592"/>
    <cellStyle name="Note 3 3 2 2 6" xfId="5320"/>
    <cellStyle name="Note 3 3 2 2 6 2" xfId="10659"/>
    <cellStyle name="Note 3 3 2 2 7" xfId="6393"/>
    <cellStyle name="Note 3 3 2 3" xfId="1035"/>
    <cellStyle name="Note 3 3 2 3 2" xfId="2118"/>
    <cellStyle name="Note 3 3 2 3 2 2" xfId="7461"/>
    <cellStyle name="Note 3 3 2 3 3" xfId="3188"/>
    <cellStyle name="Note 3 3 2 3 3 2" xfId="8527"/>
    <cellStyle name="Note 3 3 2 3 4" xfId="4255"/>
    <cellStyle name="Note 3 3 2 3 4 2" xfId="9594"/>
    <cellStyle name="Note 3 3 2 3 5" xfId="5322"/>
    <cellStyle name="Note 3 3 2 3 5 2" xfId="10661"/>
    <cellStyle name="Note 3 3 2 3 6" xfId="6395"/>
    <cellStyle name="Note 3 3 2 4" xfId="2115"/>
    <cellStyle name="Note 3 3 2 4 2" xfId="7458"/>
    <cellStyle name="Note 3 3 2 5" xfId="3185"/>
    <cellStyle name="Note 3 3 2 5 2" xfId="8524"/>
    <cellStyle name="Note 3 3 2 6" xfId="4252"/>
    <cellStyle name="Note 3 3 2 6 2" xfId="9591"/>
    <cellStyle name="Note 3 3 2 7" xfId="5319"/>
    <cellStyle name="Note 3 3 2 7 2" xfId="10658"/>
    <cellStyle name="Note 3 3 2 8" xfId="6392"/>
    <cellStyle name="Note 3 3 3" xfId="1036"/>
    <cellStyle name="Note 3 3 3 2" xfId="1037"/>
    <cellStyle name="Note 3 3 3 2 2" xfId="2120"/>
    <cellStyle name="Note 3 3 3 2 2 2" xfId="7463"/>
    <cellStyle name="Note 3 3 3 2 3" xfId="3190"/>
    <cellStyle name="Note 3 3 3 2 3 2" xfId="8529"/>
    <cellStyle name="Note 3 3 3 2 4" xfId="4257"/>
    <cellStyle name="Note 3 3 3 2 4 2" xfId="9596"/>
    <cellStyle name="Note 3 3 3 2 5" xfId="5324"/>
    <cellStyle name="Note 3 3 3 2 5 2" xfId="10663"/>
    <cellStyle name="Note 3 3 3 2 6" xfId="6397"/>
    <cellStyle name="Note 3 3 3 3" xfId="2119"/>
    <cellStyle name="Note 3 3 3 3 2" xfId="7462"/>
    <cellStyle name="Note 3 3 3 4" xfId="3189"/>
    <cellStyle name="Note 3 3 3 4 2" xfId="8528"/>
    <cellStyle name="Note 3 3 3 5" xfId="4256"/>
    <cellStyle name="Note 3 3 3 5 2" xfId="9595"/>
    <cellStyle name="Note 3 3 3 6" xfId="5323"/>
    <cellStyle name="Note 3 3 3 6 2" xfId="10662"/>
    <cellStyle name="Note 3 3 3 7" xfId="6396"/>
    <cellStyle name="Note 3 3 4" xfId="1038"/>
    <cellStyle name="Note 3 3 4 2" xfId="2121"/>
    <cellStyle name="Note 3 3 4 2 2" xfId="7464"/>
    <cellStyle name="Note 3 3 4 3" xfId="3191"/>
    <cellStyle name="Note 3 3 4 3 2" xfId="8530"/>
    <cellStyle name="Note 3 3 4 4" xfId="4258"/>
    <cellStyle name="Note 3 3 4 4 2" xfId="9597"/>
    <cellStyle name="Note 3 3 4 5" xfId="5325"/>
    <cellStyle name="Note 3 3 4 5 2" xfId="10664"/>
    <cellStyle name="Note 3 3 4 6" xfId="6398"/>
    <cellStyle name="Note 3 3 5" xfId="2114"/>
    <cellStyle name="Note 3 3 5 2" xfId="7457"/>
    <cellStyle name="Note 3 3 6" xfId="3184"/>
    <cellStyle name="Note 3 3 6 2" xfId="8523"/>
    <cellStyle name="Note 3 3 7" xfId="4251"/>
    <cellStyle name="Note 3 3 7 2" xfId="9590"/>
    <cellStyle name="Note 3 3 8" xfId="5318"/>
    <cellStyle name="Note 3 3 8 2" xfId="10657"/>
    <cellStyle name="Note 3 3 9" xfId="6391"/>
    <cellStyle name="Note 3 4" xfId="1039"/>
    <cellStyle name="Note 3 4 2" xfId="1040"/>
    <cellStyle name="Note 3 4 2 2" xfId="1041"/>
    <cellStyle name="Note 3 4 2 2 2" xfId="2124"/>
    <cellStyle name="Note 3 4 2 2 2 2" xfId="7467"/>
    <cellStyle name="Note 3 4 2 2 3" xfId="3194"/>
    <cellStyle name="Note 3 4 2 2 3 2" xfId="8533"/>
    <cellStyle name="Note 3 4 2 2 4" xfId="4261"/>
    <cellStyle name="Note 3 4 2 2 4 2" xfId="9600"/>
    <cellStyle name="Note 3 4 2 2 5" xfId="5328"/>
    <cellStyle name="Note 3 4 2 2 5 2" xfId="10667"/>
    <cellStyle name="Note 3 4 2 2 6" xfId="6401"/>
    <cellStyle name="Note 3 4 2 3" xfId="2123"/>
    <cellStyle name="Note 3 4 2 3 2" xfId="7466"/>
    <cellStyle name="Note 3 4 2 4" xfId="3193"/>
    <cellStyle name="Note 3 4 2 4 2" xfId="8532"/>
    <cellStyle name="Note 3 4 2 5" xfId="4260"/>
    <cellStyle name="Note 3 4 2 5 2" xfId="9599"/>
    <cellStyle name="Note 3 4 2 6" xfId="5327"/>
    <cellStyle name="Note 3 4 2 6 2" xfId="10666"/>
    <cellStyle name="Note 3 4 2 7" xfId="6400"/>
    <cellStyle name="Note 3 4 3" xfId="1042"/>
    <cellStyle name="Note 3 4 3 2" xfId="2125"/>
    <cellStyle name="Note 3 4 3 2 2" xfId="7468"/>
    <cellStyle name="Note 3 4 3 3" xfId="3195"/>
    <cellStyle name="Note 3 4 3 3 2" xfId="8534"/>
    <cellStyle name="Note 3 4 3 4" xfId="4262"/>
    <cellStyle name="Note 3 4 3 4 2" xfId="9601"/>
    <cellStyle name="Note 3 4 3 5" xfId="5329"/>
    <cellStyle name="Note 3 4 3 5 2" xfId="10668"/>
    <cellStyle name="Note 3 4 3 6" xfId="6402"/>
    <cellStyle name="Note 3 4 4" xfId="2122"/>
    <cellStyle name="Note 3 4 4 2" xfId="7465"/>
    <cellStyle name="Note 3 4 5" xfId="3192"/>
    <cellStyle name="Note 3 4 5 2" xfId="8531"/>
    <cellStyle name="Note 3 4 6" xfId="4259"/>
    <cellStyle name="Note 3 4 6 2" xfId="9598"/>
    <cellStyle name="Note 3 4 7" xfId="5326"/>
    <cellStyle name="Note 3 4 7 2" xfId="10665"/>
    <cellStyle name="Note 3 4 8" xfId="6399"/>
    <cellStyle name="Note 3 5" xfId="1043"/>
    <cellStyle name="Note 3 5 2" xfId="1044"/>
    <cellStyle name="Note 3 5 2 2" xfId="2127"/>
    <cellStyle name="Note 3 5 2 2 2" xfId="7470"/>
    <cellStyle name="Note 3 5 2 3" xfId="3197"/>
    <cellStyle name="Note 3 5 2 3 2" xfId="8536"/>
    <cellStyle name="Note 3 5 2 4" xfId="4264"/>
    <cellStyle name="Note 3 5 2 4 2" xfId="9603"/>
    <cellStyle name="Note 3 5 2 5" xfId="5331"/>
    <cellStyle name="Note 3 5 2 5 2" xfId="10670"/>
    <cellStyle name="Note 3 5 2 6" xfId="6404"/>
    <cellStyle name="Note 3 5 3" xfId="2126"/>
    <cellStyle name="Note 3 5 3 2" xfId="7469"/>
    <cellStyle name="Note 3 5 4" xfId="3196"/>
    <cellStyle name="Note 3 5 4 2" xfId="8535"/>
    <cellStyle name="Note 3 5 5" xfId="4263"/>
    <cellStyle name="Note 3 5 5 2" xfId="9602"/>
    <cellStyle name="Note 3 5 6" xfId="5330"/>
    <cellStyle name="Note 3 5 6 2" xfId="10669"/>
    <cellStyle name="Note 3 5 7" xfId="6403"/>
    <cellStyle name="Note 3 6" xfId="1045"/>
    <cellStyle name="Note 3 6 2" xfId="2128"/>
    <cellStyle name="Note 3 6 2 2" xfId="7471"/>
    <cellStyle name="Note 3 6 3" xfId="3198"/>
    <cellStyle name="Note 3 6 3 2" xfId="8537"/>
    <cellStyle name="Note 3 6 4" xfId="4265"/>
    <cellStyle name="Note 3 6 4 2" xfId="9604"/>
    <cellStyle name="Note 3 6 5" xfId="5332"/>
    <cellStyle name="Note 3 6 5 2" xfId="10671"/>
    <cellStyle name="Note 3 6 6" xfId="6405"/>
    <cellStyle name="Note 3 7" xfId="2097"/>
    <cellStyle name="Note 3 7 2" xfId="7440"/>
    <cellStyle name="Note 3 8" xfId="3167"/>
    <cellStyle name="Note 3 8 2" xfId="8506"/>
    <cellStyle name="Note 3 9" xfId="4234"/>
    <cellStyle name="Note 3 9 2" xfId="9573"/>
    <cellStyle name="Note 4" xfId="1046"/>
    <cellStyle name="Note 4 10" xfId="6406"/>
    <cellStyle name="Note 4 2" xfId="1047"/>
    <cellStyle name="Note 4 2 2" xfId="1048"/>
    <cellStyle name="Note 4 2 2 2" xfId="1049"/>
    <cellStyle name="Note 4 2 2 2 2" xfId="1050"/>
    <cellStyle name="Note 4 2 2 2 2 2" xfId="2133"/>
    <cellStyle name="Note 4 2 2 2 2 2 2" xfId="7476"/>
    <cellStyle name="Note 4 2 2 2 2 3" xfId="3203"/>
    <cellStyle name="Note 4 2 2 2 2 3 2" xfId="8542"/>
    <cellStyle name="Note 4 2 2 2 2 4" xfId="4270"/>
    <cellStyle name="Note 4 2 2 2 2 4 2" xfId="9609"/>
    <cellStyle name="Note 4 2 2 2 2 5" xfId="5337"/>
    <cellStyle name="Note 4 2 2 2 2 5 2" xfId="10676"/>
    <cellStyle name="Note 4 2 2 2 2 6" xfId="6410"/>
    <cellStyle name="Note 4 2 2 2 3" xfId="2132"/>
    <cellStyle name="Note 4 2 2 2 3 2" xfId="7475"/>
    <cellStyle name="Note 4 2 2 2 4" xfId="3202"/>
    <cellStyle name="Note 4 2 2 2 4 2" xfId="8541"/>
    <cellStyle name="Note 4 2 2 2 5" xfId="4269"/>
    <cellStyle name="Note 4 2 2 2 5 2" xfId="9608"/>
    <cellStyle name="Note 4 2 2 2 6" xfId="5336"/>
    <cellStyle name="Note 4 2 2 2 6 2" xfId="10675"/>
    <cellStyle name="Note 4 2 2 2 7" xfId="6409"/>
    <cellStyle name="Note 4 2 2 3" xfId="1051"/>
    <cellStyle name="Note 4 2 2 3 2" xfId="2134"/>
    <cellStyle name="Note 4 2 2 3 2 2" xfId="7477"/>
    <cellStyle name="Note 4 2 2 3 3" xfId="3204"/>
    <cellStyle name="Note 4 2 2 3 3 2" xfId="8543"/>
    <cellStyle name="Note 4 2 2 3 4" xfId="4271"/>
    <cellStyle name="Note 4 2 2 3 4 2" xfId="9610"/>
    <cellStyle name="Note 4 2 2 3 5" xfId="5338"/>
    <cellStyle name="Note 4 2 2 3 5 2" xfId="10677"/>
    <cellStyle name="Note 4 2 2 3 6" xfId="6411"/>
    <cellStyle name="Note 4 2 2 4" xfId="2131"/>
    <cellStyle name="Note 4 2 2 4 2" xfId="7474"/>
    <cellStyle name="Note 4 2 2 5" xfId="3201"/>
    <cellStyle name="Note 4 2 2 5 2" xfId="8540"/>
    <cellStyle name="Note 4 2 2 6" xfId="4268"/>
    <cellStyle name="Note 4 2 2 6 2" xfId="9607"/>
    <cellStyle name="Note 4 2 2 7" xfId="5335"/>
    <cellStyle name="Note 4 2 2 7 2" xfId="10674"/>
    <cellStyle name="Note 4 2 2 8" xfId="6408"/>
    <cellStyle name="Note 4 2 3" xfId="1052"/>
    <cellStyle name="Note 4 2 3 2" xfId="1053"/>
    <cellStyle name="Note 4 2 3 2 2" xfId="2136"/>
    <cellStyle name="Note 4 2 3 2 2 2" xfId="7479"/>
    <cellStyle name="Note 4 2 3 2 3" xfId="3206"/>
    <cellStyle name="Note 4 2 3 2 3 2" xfId="8545"/>
    <cellStyle name="Note 4 2 3 2 4" xfId="4273"/>
    <cellStyle name="Note 4 2 3 2 4 2" xfId="9612"/>
    <cellStyle name="Note 4 2 3 2 5" xfId="5340"/>
    <cellStyle name="Note 4 2 3 2 5 2" xfId="10679"/>
    <cellStyle name="Note 4 2 3 2 6" xfId="6413"/>
    <cellStyle name="Note 4 2 3 3" xfId="2135"/>
    <cellStyle name="Note 4 2 3 3 2" xfId="7478"/>
    <cellStyle name="Note 4 2 3 4" xfId="3205"/>
    <cellStyle name="Note 4 2 3 4 2" xfId="8544"/>
    <cellStyle name="Note 4 2 3 5" xfId="4272"/>
    <cellStyle name="Note 4 2 3 5 2" xfId="9611"/>
    <cellStyle name="Note 4 2 3 6" xfId="5339"/>
    <cellStyle name="Note 4 2 3 6 2" xfId="10678"/>
    <cellStyle name="Note 4 2 3 7" xfId="6412"/>
    <cellStyle name="Note 4 2 4" xfId="1054"/>
    <cellStyle name="Note 4 2 4 2" xfId="2137"/>
    <cellStyle name="Note 4 2 4 2 2" xfId="7480"/>
    <cellStyle name="Note 4 2 4 3" xfId="3207"/>
    <cellStyle name="Note 4 2 4 3 2" xfId="8546"/>
    <cellStyle name="Note 4 2 4 4" xfId="4274"/>
    <cellStyle name="Note 4 2 4 4 2" xfId="9613"/>
    <cellStyle name="Note 4 2 4 5" xfId="5341"/>
    <cellStyle name="Note 4 2 4 5 2" xfId="10680"/>
    <cellStyle name="Note 4 2 4 6" xfId="6414"/>
    <cellStyle name="Note 4 2 5" xfId="2130"/>
    <cellStyle name="Note 4 2 5 2" xfId="7473"/>
    <cellStyle name="Note 4 2 6" xfId="3200"/>
    <cellStyle name="Note 4 2 6 2" xfId="8539"/>
    <cellStyle name="Note 4 2 7" xfId="4267"/>
    <cellStyle name="Note 4 2 7 2" xfId="9606"/>
    <cellStyle name="Note 4 2 8" xfId="5334"/>
    <cellStyle name="Note 4 2 8 2" xfId="10673"/>
    <cellStyle name="Note 4 2 9" xfId="6407"/>
    <cellStyle name="Note 4 3" xfId="1055"/>
    <cellStyle name="Note 4 3 2" xfId="1056"/>
    <cellStyle name="Note 4 3 2 2" xfId="1057"/>
    <cellStyle name="Note 4 3 2 2 2" xfId="2140"/>
    <cellStyle name="Note 4 3 2 2 2 2" xfId="7483"/>
    <cellStyle name="Note 4 3 2 2 3" xfId="3210"/>
    <cellStyle name="Note 4 3 2 2 3 2" xfId="8549"/>
    <cellStyle name="Note 4 3 2 2 4" xfId="4277"/>
    <cellStyle name="Note 4 3 2 2 4 2" xfId="9616"/>
    <cellStyle name="Note 4 3 2 2 5" xfId="5344"/>
    <cellStyle name="Note 4 3 2 2 5 2" xfId="10683"/>
    <cellStyle name="Note 4 3 2 2 6" xfId="6417"/>
    <cellStyle name="Note 4 3 2 3" xfId="2139"/>
    <cellStyle name="Note 4 3 2 3 2" xfId="7482"/>
    <cellStyle name="Note 4 3 2 4" xfId="3209"/>
    <cellStyle name="Note 4 3 2 4 2" xfId="8548"/>
    <cellStyle name="Note 4 3 2 5" xfId="4276"/>
    <cellStyle name="Note 4 3 2 5 2" xfId="9615"/>
    <cellStyle name="Note 4 3 2 6" xfId="5343"/>
    <cellStyle name="Note 4 3 2 6 2" xfId="10682"/>
    <cellStyle name="Note 4 3 2 7" xfId="6416"/>
    <cellStyle name="Note 4 3 3" xfId="1058"/>
    <cellStyle name="Note 4 3 3 2" xfId="2141"/>
    <cellStyle name="Note 4 3 3 2 2" xfId="7484"/>
    <cellStyle name="Note 4 3 3 3" xfId="3211"/>
    <cellStyle name="Note 4 3 3 3 2" xfId="8550"/>
    <cellStyle name="Note 4 3 3 4" xfId="4278"/>
    <cellStyle name="Note 4 3 3 4 2" xfId="9617"/>
    <cellStyle name="Note 4 3 3 5" xfId="5345"/>
    <cellStyle name="Note 4 3 3 5 2" xfId="10684"/>
    <cellStyle name="Note 4 3 3 6" xfId="6418"/>
    <cellStyle name="Note 4 3 4" xfId="2138"/>
    <cellStyle name="Note 4 3 4 2" xfId="7481"/>
    <cellStyle name="Note 4 3 5" xfId="3208"/>
    <cellStyle name="Note 4 3 5 2" xfId="8547"/>
    <cellStyle name="Note 4 3 6" xfId="4275"/>
    <cellStyle name="Note 4 3 6 2" xfId="9614"/>
    <cellStyle name="Note 4 3 7" xfId="5342"/>
    <cellStyle name="Note 4 3 7 2" xfId="10681"/>
    <cellStyle name="Note 4 3 8" xfId="6415"/>
    <cellStyle name="Note 4 4" xfId="1059"/>
    <cellStyle name="Note 4 4 2" xfId="1060"/>
    <cellStyle name="Note 4 4 2 2" xfId="2143"/>
    <cellStyle name="Note 4 4 2 2 2" xfId="7486"/>
    <cellStyle name="Note 4 4 2 3" xfId="3213"/>
    <cellStyle name="Note 4 4 2 3 2" xfId="8552"/>
    <cellStyle name="Note 4 4 2 4" xfId="4280"/>
    <cellStyle name="Note 4 4 2 4 2" xfId="9619"/>
    <cellStyle name="Note 4 4 2 5" xfId="5347"/>
    <cellStyle name="Note 4 4 2 5 2" xfId="10686"/>
    <cellStyle name="Note 4 4 2 6" xfId="6420"/>
    <cellStyle name="Note 4 4 3" xfId="2142"/>
    <cellStyle name="Note 4 4 3 2" xfId="7485"/>
    <cellStyle name="Note 4 4 4" xfId="3212"/>
    <cellStyle name="Note 4 4 4 2" xfId="8551"/>
    <cellStyle name="Note 4 4 5" xfId="4279"/>
    <cellStyle name="Note 4 4 5 2" xfId="9618"/>
    <cellStyle name="Note 4 4 6" xfId="5346"/>
    <cellStyle name="Note 4 4 6 2" xfId="10685"/>
    <cellStyle name="Note 4 4 7" xfId="6419"/>
    <cellStyle name="Note 4 5" xfId="1061"/>
    <cellStyle name="Note 4 5 2" xfId="2144"/>
    <cellStyle name="Note 4 5 2 2" xfId="7487"/>
    <cellStyle name="Note 4 5 3" xfId="3214"/>
    <cellStyle name="Note 4 5 3 2" xfId="8553"/>
    <cellStyle name="Note 4 5 4" xfId="4281"/>
    <cellStyle name="Note 4 5 4 2" xfId="9620"/>
    <cellStyle name="Note 4 5 5" xfId="5348"/>
    <cellStyle name="Note 4 5 5 2" xfId="10687"/>
    <cellStyle name="Note 4 5 6" xfId="6421"/>
    <cellStyle name="Note 4 6" xfId="2129"/>
    <cellStyle name="Note 4 6 2" xfId="7472"/>
    <cellStyle name="Note 4 7" xfId="3199"/>
    <cellStyle name="Note 4 7 2" xfId="8538"/>
    <cellStyle name="Note 4 8" xfId="4266"/>
    <cellStyle name="Note 4 8 2" xfId="9605"/>
    <cellStyle name="Note 4 9" xfId="5333"/>
    <cellStyle name="Note 4 9 2" xfId="10672"/>
    <cellStyle name="Note 5" xfId="1062"/>
    <cellStyle name="Note 5 2" xfId="1063"/>
    <cellStyle name="Note 5 2 2" xfId="1064"/>
    <cellStyle name="Note 5 2 2 2" xfId="1065"/>
    <cellStyle name="Note 5 2 2 2 2" xfId="2148"/>
    <cellStyle name="Note 5 2 2 2 2 2" xfId="7491"/>
    <cellStyle name="Note 5 2 2 2 3" xfId="3218"/>
    <cellStyle name="Note 5 2 2 2 3 2" xfId="8557"/>
    <cellStyle name="Note 5 2 2 2 4" xfId="4285"/>
    <cellStyle name="Note 5 2 2 2 4 2" xfId="9624"/>
    <cellStyle name="Note 5 2 2 2 5" xfId="5352"/>
    <cellStyle name="Note 5 2 2 2 5 2" xfId="10691"/>
    <cellStyle name="Note 5 2 2 2 6" xfId="6425"/>
    <cellStyle name="Note 5 2 2 3" xfId="2147"/>
    <cellStyle name="Note 5 2 2 3 2" xfId="7490"/>
    <cellStyle name="Note 5 2 2 4" xfId="3217"/>
    <cellStyle name="Note 5 2 2 4 2" xfId="8556"/>
    <cellStyle name="Note 5 2 2 5" xfId="4284"/>
    <cellStyle name="Note 5 2 2 5 2" xfId="9623"/>
    <cellStyle name="Note 5 2 2 6" xfId="5351"/>
    <cellStyle name="Note 5 2 2 6 2" xfId="10690"/>
    <cellStyle name="Note 5 2 2 7" xfId="6424"/>
    <cellStyle name="Note 5 2 3" xfId="1066"/>
    <cellStyle name="Note 5 2 3 2" xfId="2149"/>
    <cellStyle name="Note 5 2 3 2 2" xfId="7492"/>
    <cellStyle name="Note 5 2 3 3" xfId="3219"/>
    <cellStyle name="Note 5 2 3 3 2" xfId="8558"/>
    <cellStyle name="Note 5 2 3 4" xfId="4286"/>
    <cellStyle name="Note 5 2 3 4 2" xfId="9625"/>
    <cellStyle name="Note 5 2 3 5" xfId="5353"/>
    <cellStyle name="Note 5 2 3 5 2" xfId="10692"/>
    <cellStyle name="Note 5 2 3 6" xfId="6426"/>
    <cellStyle name="Note 5 2 4" xfId="2146"/>
    <cellStyle name="Note 5 2 4 2" xfId="7489"/>
    <cellStyle name="Note 5 2 5" xfId="3216"/>
    <cellStyle name="Note 5 2 5 2" xfId="8555"/>
    <cellStyle name="Note 5 2 6" xfId="4283"/>
    <cellStyle name="Note 5 2 6 2" xfId="9622"/>
    <cellStyle name="Note 5 2 7" xfId="5350"/>
    <cellStyle name="Note 5 2 7 2" xfId="10689"/>
    <cellStyle name="Note 5 2 8" xfId="6423"/>
    <cellStyle name="Note 5 3" xfId="1067"/>
    <cellStyle name="Note 5 3 2" xfId="1068"/>
    <cellStyle name="Note 5 3 2 2" xfId="2151"/>
    <cellStyle name="Note 5 3 2 2 2" xfId="7494"/>
    <cellStyle name="Note 5 3 2 3" xfId="3221"/>
    <cellStyle name="Note 5 3 2 3 2" xfId="8560"/>
    <cellStyle name="Note 5 3 2 4" xfId="4288"/>
    <cellStyle name="Note 5 3 2 4 2" xfId="9627"/>
    <cellStyle name="Note 5 3 2 5" xfId="5355"/>
    <cellStyle name="Note 5 3 2 5 2" xfId="10694"/>
    <cellStyle name="Note 5 3 2 6" xfId="6428"/>
    <cellStyle name="Note 5 3 3" xfId="2150"/>
    <cellStyle name="Note 5 3 3 2" xfId="7493"/>
    <cellStyle name="Note 5 3 4" xfId="3220"/>
    <cellStyle name="Note 5 3 4 2" xfId="8559"/>
    <cellStyle name="Note 5 3 5" xfId="4287"/>
    <cellStyle name="Note 5 3 5 2" xfId="9626"/>
    <cellStyle name="Note 5 3 6" xfId="5354"/>
    <cellStyle name="Note 5 3 6 2" xfId="10693"/>
    <cellStyle name="Note 5 3 7" xfId="6427"/>
    <cellStyle name="Note 5 4" xfId="1069"/>
    <cellStyle name="Note 5 4 2" xfId="2152"/>
    <cellStyle name="Note 5 4 2 2" xfId="7495"/>
    <cellStyle name="Note 5 4 3" xfId="3222"/>
    <cellStyle name="Note 5 4 3 2" xfId="8561"/>
    <cellStyle name="Note 5 4 4" xfId="4289"/>
    <cellStyle name="Note 5 4 4 2" xfId="9628"/>
    <cellStyle name="Note 5 4 5" xfId="5356"/>
    <cellStyle name="Note 5 4 5 2" xfId="10695"/>
    <cellStyle name="Note 5 4 6" xfId="6429"/>
    <cellStyle name="Note 5 5" xfId="2145"/>
    <cellStyle name="Note 5 5 2" xfId="7488"/>
    <cellStyle name="Note 5 6" xfId="3215"/>
    <cellStyle name="Note 5 6 2" xfId="8554"/>
    <cellStyle name="Note 5 7" xfId="4282"/>
    <cellStyle name="Note 5 7 2" xfId="9621"/>
    <cellStyle name="Note 5 8" xfId="5349"/>
    <cellStyle name="Note 5 8 2" xfId="10688"/>
    <cellStyle name="Note 5 9" xfId="6422"/>
    <cellStyle name="Note 6" xfId="1070"/>
    <cellStyle name="Note 6 2" xfId="1071"/>
    <cellStyle name="Note 6 2 2" xfId="1072"/>
    <cellStyle name="Note 6 2 2 2" xfId="2155"/>
    <cellStyle name="Note 6 2 2 2 2" xfId="7498"/>
    <cellStyle name="Note 6 2 2 3" xfId="3225"/>
    <cellStyle name="Note 6 2 2 3 2" xfId="8564"/>
    <cellStyle name="Note 6 2 2 4" xfId="4292"/>
    <cellStyle name="Note 6 2 2 4 2" xfId="9631"/>
    <cellStyle name="Note 6 2 2 5" xfId="5359"/>
    <cellStyle name="Note 6 2 2 5 2" xfId="10698"/>
    <cellStyle name="Note 6 2 2 6" xfId="6432"/>
    <cellStyle name="Note 6 2 3" xfId="2154"/>
    <cellStyle name="Note 6 2 3 2" xfId="7497"/>
    <cellStyle name="Note 6 2 4" xfId="3224"/>
    <cellStyle name="Note 6 2 4 2" xfId="8563"/>
    <cellStyle name="Note 6 2 5" xfId="4291"/>
    <cellStyle name="Note 6 2 5 2" xfId="9630"/>
    <cellStyle name="Note 6 2 6" xfId="5358"/>
    <cellStyle name="Note 6 2 6 2" xfId="10697"/>
    <cellStyle name="Note 6 2 7" xfId="6431"/>
    <cellStyle name="Note 6 3" xfId="1073"/>
    <cellStyle name="Note 6 3 2" xfId="2156"/>
    <cellStyle name="Note 6 3 2 2" xfId="7499"/>
    <cellStyle name="Note 6 3 3" xfId="3226"/>
    <cellStyle name="Note 6 3 3 2" xfId="8565"/>
    <cellStyle name="Note 6 3 4" xfId="4293"/>
    <cellStyle name="Note 6 3 4 2" xfId="9632"/>
    <cellStyle name="Note 6 3 5" xfId="5360"/>
    <cellStyle name="Note 6 3 5 2" xfId="10699"/>
    <cellStyle name="Note 6 3 6" xfId="6433"/>
    <cellStyle name="Note 6 4" xfId="2153"/>
    <cellStyle name="Note 6 4 2" xfId="7496"/>
    <cellStyle name="Note 6 5" xfId="3223"/>
    <cellStyle name="Note 6 5 2" xfId="8562"/>
    <cellStyle name="Note 6 6" xfId="4290"/>
    <cellStyle name="Note 6 6 2" xfId="9629"/>
    <cellStyle name="Note 6 7" xfId="5357"/>
    <cellStyle name="Note 6 7 2" xfId="10696"/>
    <cellStyle name="Note 6 8" xfId="6430"/>
    <cellStyle name="Note 7" xfId="1074"/>
    <cellStyle name="Note 7 2" xfId="1075"/>
    <cellStyle name="Note 7 2 2" xfId="2158"/>
    <cellStyle name="Note 7 2 2 2" xfId="7501"/>
    <cellStyle name="Note 7 2 3" xfId="3228"/>
    <cellStyle name="Note 7 2 3 2" xfId="8567"/>
    <cellStyle name="Note 7 2 4" xfId="4295"/>
    <cellStyle name="Note 7 2 4 2" xfId="9634"/>
    <cellStyle name="Note 7 2 5" xfId="5362"/>
    <cellStyle name="Note 7 2 5 2" xfId="10701"/>
    <cellStyle name="Note 7 2 6" xfId="6435"/>
    <cellStyle name="Note 7 3" xfId="2157"/>
    <cellStyle name="Note 7 3 2" xfId="7500"/>
    <cellStyle name="Note 7 4" xfId="3227"/>
    <cellStyle name="Note 7 4 2" xfId="8566"/>
    <cellStyle name="Note 7 5" xfId="4294"/>
    <cellStyle name="Note 7 5 2" xfId="9633"/>
    <cellStyle name="Note 7 6" xfId="5361"/>
    <cellStyle name="Note 7 6 2" xfId="10700"/>
    <cellStyle name="Note 7 7" xfId="6434"/>
    <cellStyle name="Note 8" xfId="1076"/>
    <cellStyle name="Note 8 2" xfId="2159"/>
    <cellStyle name="Note 8 2 2" xfId="7502"/>
    <cellStyle name="Note 8 3" xfId="3229"/>
    <cellStyle name="Note 8 3 2" xfId="8568"/>
    <cellStyle name="Note 8 4" xfId="4296"/>
    <cellStyle name="Note 8 4 2" xfId="9635"/>
    <cellStyle name="Note 8 5" xfId="5363"/>
    <cellStyle name="Note 8 5 2" xfId="10702"/>
    <cellStyle name="Note 8 6" xfId="6436"/>
    <cellStyle name="Note 9" xfId="57"/>
    <cellStyle name="Note 9 2" xfId="1148"/>
    <cellStyle name="Note 9 2 2" xfId="6493"/>
    <cellStyle name="Note 9 3" xfId="2220"/>
    <cellStyle name="Note 9 3 2" xfId="7559"/>
    <cellStyle name="Note 9 4" xfId="3287"/>
    <cellStyle name="Note 9 4 2" xfId="8626"/>
    <cellStyle name="Note 9 5" xfId="4354"/>
    <cellStyle name="Note 9 5 2" xfId="9693"/>
    <cellStyle name="Note 9 6" xfId="5427"/>
    <cellStyle name="Notes_sources" xfId="50"/>
    <cellStyle name="Output" xfId="10" builtinId="21" customBuiltin="1"/>
    <cellStyle name="Percent" xfId="4" builtinId="5"/>
    <cellStyle name="Percent 2" xfId="1079"/>
    <cellStyle name="Percent 2 2" xfId="1084"/>
    <cellStyle name="Percent 2 2 2" xfId="2165"/>
    <cellStyle name="Percent 2 2 2 2" xfId="7508"/>
    <cellStyle name="Percent 2 2 3" xfId="3235"/>
    <cellStyle name="Percent 2 2 3 2" xfId="8574"/>
    <cellStyle name="Percent 2 2 4" xfId="4302"/>
    <cellStyle name="Percent 2 2 4 2" xfId="9641"/>
    <cellStyle name="Percent 2 2 5" xfId="5369"/>
    <cellStyle name="Percent 2 2 5 2" xfId="10708"/>
    <cellStyle name="Percent 2 2 6" xfId="6442"/>
    <cellStyle name="Percent 2 3" xfId="2161"/>
    <cellStyle name="Percent 2 3 2" xfId="7504"/>
    <cellStyle name="Percent 2 4" xfId="3231"/>
    <cellStyle name="Percent 2 4 2" xfId="8570"/>
    <cellStyle name="Percent 2 5" xfId="4298"/>
    <cellStyle name="Percent 2 5 2" xfId="9637"/>
    <cellStyle name="Percent 2 6" xfId="5365"/>
    <cellStyle name="Percent 2 6 2" xfId="10704"/>
    <cellStyle name="Percent 2 7" xfId="6438"/>
    <cellStyle name="Percent 3" xfId="1082"/>
    <cellStyle name="Percent 3 2" xfId="1086"/>
    <cellStyle name="Percent 3 2 2" xfId="2167"/>
    <cellStyle name="Percent 3 2 2 2" xfId="7510"/>
    <cellStyle name="Percent 3 2 3" xfId="3237"/>
    <cellStyle name="Percent 3 2 3 2" xfId="8576"/>
    <cellStyle name="Percent 3 2 4" xfId="4304"/>
    <cellStyle name="Percent 3 2 4 2" xfId="9643"/>
    <cellStyle name="Percent 3 2 5" xfId="5371"/>
    <cellStyle name="Percent 3 2 5 2" xfId="10710"/>
    <cellStyle name="Percent 3 2 6" xfId="6444"/>
    <cellStyle name="Percent 3 3" xfId="2163"/>
    <cellStyle name="Percent 3 3 2" xfId="7506"/>
    <cellStyle name="Percent 3 4" xfId="3233"/>
    <cellStyle name="Percent 3 4 2" xfId="8572"/>
    <cellStyle name="Percent 3 5" xfId="4300"/>
    <cellStyle name="Percent 3 5 2" xfId="9639"/>
    <cellStyle name="Percent 3 6" xfId="5367"/>
    <cellStyle name="Percent 3 6 2" xfId="10706"/>
    <cellStyle name="Percent 3 7" xfId="6440"/>
    <cellStyle name="Percent 4" xfId="1126"/>
    <cellStyle name="Percent 4 2" xfId="2204"/>
    <cellStyle name="Percent 4 2 2" xfId="7543"/>
    <cellStyle name="Percent 4 3" xfId="3270"/>
    <cellStyle name="Percent 4 3 2" xfId="8609"/>
    <cellStyle name="Percent 4 4" xfId="4337"/>
    <cellStyle name="Percent 4 4 2" xfId="9676"/>
    <cellStyle name="Percent 4 5" xfId="5404"/>
    <cellStyle name="Percent 4 5 2" xfId="10743"/>
    <cellStyle name="Percent 4 6" xfId="6477"/>
    <cellStyle name="Percent 5" xfId="2186"/>
    <cellStyle name="Percent 6" xfId="10747"/>
    <cellStyle name="Sub_row" xfId="51"/>
    <cellStyle name="Table_title" xfId="2"/>
    <cellStyle name="Title 2" xfId="1077"/>
    <cellStyle name="Total" xfId="16"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9A644"/>
      <color rgb="FF58595B"/>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5242560</xdr:colOff>
      <xdr:row>23</xdr:row>
      <xdr:rowOff>15239</xdr:rowOff>
    </xdr:from>
    <xdr:to>
      <xdr:col>0</xdr:col>
      <xdr:colOff>6837045</xdr:colOff>
      <xdr:row>27</xdr:row>
      <xdr:rowOff>121919</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42560" y="9090659"/>
          <a:ext cx="1737360"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hi.ca/02%20Dept%20Folders/AACIS/CAD/510%20Analysis%20&amp;%20Reporting/QuickStats/2015-2016/Trauma/Sports-Related%20Intracranial%20Injuries/FINAL/Sports-Related%20Intracranial%20Injuries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bargo page"/>
      <sheetName val="Intracranial Injuries"/>
      <sheetName val="Summary"/>
      <sheetName val="Notes to readers"/>
      <sheetName val="Table of contents"/>
      <sheetName val="1 ED"/>
      <sheetName val="2 Hospitalization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mailto:rapportsante@icis.ca" TargetMode="External"/><Relationship Id="rId7" Type="http://schemas.openxmlformats.org/officeDocument/2006/relationships/hyperlink" Target="http://www.instagram.com/cihi_icis/" TargetMode="External"/><Relationship Id="rId2" Type="http://schemas.openxmlformats.org/officeDocument/2006/relationships/hyperlink" Target="https://www.cihi.ca/fr" TargetMode="External"/><Relationship Id="rId1" Type="http://schemas.openxmlformats.org/officeDocument/2006/relationships/hyperlink" Target="https://www.cihi.ca/fr/acceder-aux-donnees-et-aux-rapports/faire-une-demande-de-donnees" TargetMode="External"/><Relationship Id="rId6" Type="http://schemas.openxmlformats.org/officeDocument/2006/relationships/hyperlink" Target="http://www.linkedin.com/company-beta/24842/" TargetMode="External"/><Relationship Id="rId11" Type="http://schemas.openxmlformats.org/officeDocument/2006/relationships/drawing" Target="../drawings/drawing1.xml"/><Relationship Id="rId5" Type="http://schemas.openxmlformats.org/officeDocument/2006/relationships/hyperlink" Target="http://www.facebook.com/CIHI.ICIS" TargetMode="External"/><Relationship Id="rId10" Type="http://schemas.openxmlformats.org/officeDocument/2006/relationships/printerSettings" Target="../printerSettings/printerSettings1.bin"/><Relationship Id="rId4" Type="http://schemas.openxmlformats.org/officeDocument/2006/relationships/hyperlink" Target="https://twitter.com/cihi_icis" TargetMode="External"/><Relationship Id="rId9" Type="http://schemas.openxmlformats.org/officeDocument/2006/relationships/hyperlink" Target="mailto:media@icis.c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fr/metadonnees-du-systeme-national-dinformation-sur-les-soins-ambulatoires-snisa" TargetMode="External"/><Relationship Id="rId1" Type="http://schemas.openxmlformats.org/officeDocument/2006/relationships/hyperlink" Target="https://www.cihi.ca/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abSelected="1" topLeftCell="A2" zoomScaleNormal="100" zoomScaleSheetLayoutView="100" workbookViewId="0"/>
  </sheetViews>
  <sheetFormatPr defaultColWidth="9.109375" defaultRowHeight="13.8" x14ac:dyDescent="0.25"/>
  <cols>
    <col min="1" max="1" width="102.5546875" style="7" customWidth="1"/>
    <col min="2" max="4" width="9.109375" style="7"/>
    <col min="5" max="5" width="70.109375" style="7" customWidth="1"/>
    <col min="6" max="16384" width="9.109375" style="7"/>
  </cols>
  <sheetData>
    <row r="1" spans="1:5" s="5" customFormat="1" ht="15" hidden="1" customHeight="1" x14ac:dyDescent="0.25">
      <c r="A1" s="28" t="s">
        <v>0</v>
      </c>
    </row>
    <row r="2" spans="1:5" ht="135" customHeight="1" x14ac:dyDescent="0.25">
      <c r="A2" s="42" t="s">
        <v>1</v>
      </c>
      <c r="B2" s="26"/>
      <c r="C2" s="26"/>
      <c r="D2" s="26"/>
      <c r="E2" s="26"/>
    </row>
    <row r="3" spans="1:5" ht="115.2" customHeight="1" x14ac:dyDescent="0.25">
      <c r="A3" s="8" t="s">
        <v>2</v>
      </c>
      <c r="B3" s="26"/>
      <c r="C3" s="26"/>
      <c r="D3" s="26"/>
      <c r="E3" s="25"/>
    </row>
    <row r="4" spans="1:5" ht="40.200000000000003" customHeight="1" x14ac:dyDescent="0.25">
      <c r="A4" s="50" t="s">
        <v>3</v>
      </c>
      <c r="B4" s="26"/>
      <c r="C4" s="26"/>
      <c r="D4" s="26"/>
      <c r="E4" s="26"/>
    </row>
    <row r="5" spans="1:5" ht="19.95" customHeight="1" x14ac:dyDescent="0.25">
      <c r="A5" s="10" t="s">
        <v>4</v>
      </c>
      <c r="B5" s="26"/>
      <c r="C5" s="26"/>
      <c r="D5" s="26"/>
      <c r="E5" s="26"/>
    </row>
    <row r="6" spans="1:5" s="26" customFormat="1" ht="30" customHeight="1" x14ac:dyDescent="0.25">
      <c r="A6" s="11" t="s">
        <v>5</v>
      </c>
    </row>
    <row r="7" spans="1:5" ht="40.200000000000003" customHeight="1" x14ac:dyDescent="0.25">
      <c r="A7" s="9" t="s">
        <v>6</v>
      </c>
      <c r="B7" s="26"/>
      <c r="C7" s="26"/>
      <c r="D7" s="26"/>
      <c r="E7" s="26"/>
    </row>
    <row r="8" spans="1:5" ht="15" customHeight="1" x14ac:dyDescent="0.25">
      <c r="A8" s="8" t="s">
        <v>7</v>
      </c>
      <c r="B8" s="26"/>
      <c r="C8" s="26"/>
      <c r="D8" s="26"/>
      <c r="E8" s="26"/>
    </row>
    <row r="9" spans="1:5" s="13" customFormat="1" ht="30" customHeight="1" x14ac:dyDescent="0.3">
      <c r="A9" s="12" t="s">
        <v>8</v>
      </c>
    </row>
    <row r="10" spans="1:5" x14ac:dyDescent="0.25">
      <c r="A10" s="11" t="s">
        <v>9</v>
      </c>
      <c r="B10" s="26"/>
      <c r="C10" s="26"/>
      <c r="D10" s="26"/>
      <c r="E10" s="26"/>
    </row>
    <row r="11" spans="1:5" ht="30" customHeight="1" x14ac:dyDescent="0.25">
      <c r="A11" s="12" t="s">
        <v>10</v>
      </c>
      <c r="B11" s="26"/>
      <c r="C11" s="26"/>
      <c r="D11" s="26"/>
      <c r="E11" s="26"/>
    </row>
    <row r="12" spans="1:5" x14ac:dyDescent="0.25">
      <c r="A12" s="51" t="s">
        <v>11</v>
      </c>
      <c r="B12" s="26"/>
      <c r="C12" s="26"/>
      <c r="D12" s="26"/>
      <c r="E12" s="26"/>
    </row>
    <row r="13" spans="1:5" ht="30" customHeight="1" x14ac:dyDescent="0.25">
      <c r="A13" s="54" t="s">
        <v>12</v>
      </c>
      <c r="B13" s="26"/>
      <c r="C13" s="26"/>
      <c r="D13" s="26"/>
      <c r="E13" s="26"/>
    </row>
    <row r="14" spans="1:5" ht="15" customHeight="1" x14ac:dyDescent="0.25">
      <c r="A14" s="51" t="s">
        <v>13</v>
      </c>
      <c r="B14" s="26"/>
      <c r="C14" s="26"/>
      <c r="D14" s="26"/>
      <c r="E14" s="26"/>
    </row>
    <row r="15" spans="1:5" ht="15" customHeight="1" x14ac:dyDescent="0.25">
      <c r="A15" s="52" t="s">
        <v>14</v>
      </c>
      <c r="B15" s="26"/>
      <c r="C15" s="26"/>
      <c r="D15" s="26"/>
      <c r="E15" s="26"/>
    </row>
    <row r="16" spans="1:5" ht="15" customHeight="1" x14ac:dyDescent="0.25">
      <c r="A16" s="53" t="s">
        <v>15</v>
      </c>
      <c r="B16" s="26"/>
      <c r="C16" s="26"/>
      <c r="D16" s="26"/>
      <c r="E16" s="26"/>
    </row>
    <row r="17" spans="1:1" ht="15" customHeight="1" x14ac:dyDescent="0.25">
      <c r="A17" s="53" t="s">
        <v>16</v>
      </c>
    </row>
    <row r="18" spans="1:1" ht="15" customHeight="1" x14ac:dyDescent="0.25">
      <c r="A18" s="53" t="s">
        <v>17</v>
      </c>
    </row>
    <row r="19" spans="1:1" s="13" customFormat="1" ht="30" customHeight="1" x14ac:dyDescent="0.3">
      <c r="A19" s="54" t="s">
        <v>18</v>
      </c>
    </row>
    <row r="20" spans="1:1" ht="39.75" customHeight="1" x14ac:dyDescent="0.25">
      <c r="A20" s="55" t="s">
        <v>19</v>
      </c>
    </row>
    <row r="21" spans="1:1" s="49" customFormat="1" ht="28.8" x14ac:dyDescent="0.25">
      <c r="A21" s="48" t="s">
        <v>20</v>
      </c>
    </row>
    <row r="22" spans="1:1" ht="15" customHeight="1" x14ac:dyDescent="0.25">
      <c r="A22" s="26"/>
    </row>
    <row r="23" spans="1:1" ht="15" customHeight="1" x14ac:dyDescent="0.25">
      <c r="A23" s="26"/>
    </row>
    <row r="24" spans="1:1" ht="15" customHeight="1" x14ac:dyDescent="0.25">
      <c r="A24" s="26"/>
    </row>
  </sheetData>
  <hyperlinks>
    <hyperlink ref="A11" r:id="rId1" display="Access Data"/>
    <hyperlink ref="A5" r:id="rId2" display="Le produit complémentaire suivant est disponible sur le site Web de l’ICIS :"/>
    <hyperlink ref="A9" r:id="rId3"/>
    <hyperlink ref="A15" r:id="rId4" display="https://twitter.com/cihi_icis"/>
    <hyperlink ref="A16" r:id="rId5" display="http://www.facebook.com/CIHI.ICIS"/>
    <hyperlink ref="A17" r:id="rId6" display="http://www.linkedin.com/company-beta/24842/"/>
    <hyperlink ref="A18" r:id="rId7" display="http://www.instagram.com/cihi_icis/"/>
    <hyperlink ref="A19" r:id="rId8" display="http://www.youtube.com/user/CIHICanada"/>
    <hyperlink ref="A13" r:id="rId9"/>
  </hyperlinks>
  <pageMargins left="0.74803149606299213" right="0.74803149606299213" top="0.74803149606299213" bottom="0.74803149606299213" header="0.31496062992125984" footer="0.31496062992125984"/>
  <pageSetup orientation="portrait" r:id="rId10"/>
  <headerFooter>
    <oddFooter>&amp;L&amp;"Arial,Regular"&amp;9© 2020 ICIS&amp;R&amp;"Arial,Regular"&amp;9&amp;P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zoomScaleNormal="100" workbookViewId="0"/>
  </sheetViews>
  <sheetFormatPr defaultColWidth="9.109375" defaultRowHeight="13.8" x14ac:dyDescent="0.25"/>
  <cols>
    <col min="1" max="1" width="105.6640625" style="7" customWidth="1"/>
    <col min="2" max="16384" width="9.109375" style="7"/>
  </cols>
  <sheetData>
    <row r="1" spans="1:4" ht="49.95" customHeight="1" x14ac:dyDescent="0.25">
      <c r="A1" s="6" t="s">
        <v>21</v>
      </c>
      <c r="B1" s="26"/>
      <c r="C1" s="26"/>
      <c r="D1" s="26"/>
    </row>
    <row r="2" spans="1:4" s="43" customFormat="1" ht="40.200000000000003" customHeight="1" x14ac:dyDescent="0.25">
      <c r="A2" s="80" t="s">
        <v>22</v>
      </c>
    </row>
    <row r="3" spans="1:4" s="43" customFormat="1" ht="25.2" customHeight="1" x14ac:dyDescent="0.25">
      <c r="A3" s="196" t="s">
        <v>23</v>
      </c>
    </row>
    <row r="4" spans="1:4" s="26" customFormat="1" ht="40.200000000000003" customHeight="1" x14ac:dyDescent="0.25">
      <c r="A4" s="76" t="s">
        <v>24</v>
      </c>
    </row>
    <row r="5" spans="1:4" s="26" customFormat="1" ht="28.2" customHeight="1" x14ac:dyDescent="0.25">
      <c r="A5" s="77" t="s">
        <v>25</v>
      </c>
    </row>
    <row r="6" spans="1:4" s="26" customFormat="1" ht="70.2" customHeight="1" x14ac:dyDescent="0.25">
      <c r="A6" s="78" t="s">
        <v>26</v>
      </c>
    </row>
    <row r="7" spans="1:4" ht="28.2" customHeight="1" x14ac:dyDescent="0.25">
      <c r="A7" s="77" t="s">
        <v>27</v>
      </c>
      <c r="B7" s="26"/>
      <c r="C7" s="26"/>
      <c r="D7" s="26"/>
    </row>
    <row r="8" spans="1:4" s="183" customFormat="1" ht="22.2" customHeight="1" x14ac:dyDescent="0.3">
      <c r="A8" s="182" t="s">
        <v>28</v>
      </c>
    </row>
    <row r="9" spans="1:4" ht="100.2" customHeight="1" x14ac:dyDescent="0.25">
      <c r="A9" s="79" t="s">
        <v>29</v>
      </c>
      <c r="B9" s="21"/>
      <c r="C9" s="21"/>
      <c r="D9" s="21"/>
    </row>
    <row r="10" spans="1:4" s="183" customFormat="1" ht="22.2" customHeight="1" x14ac:dyDescent="0.3">
      <c r="A10" s="182" t="s">
        <v>30</v>
      </c>
      <c r="B10" s="184"/>
      <c r="C10" s="184"/>
      <c r="D10" s="184"/>
    </row>
    <row r="11" spans="1:4" ht="70.2" customHeight="1" x14ac:dyDescent="0.25">
      <c r="A11" s="79" t="s">
        <v>31</v>
      </c>
      <c r="B11" s="71"/>
      <c r="C11" s="71"/>
      <c r="D11" s="71"/>
    </row>
    <row r="12" spans="1:4" s="26" customFormat="1" ht="28.2" customHeight="1" x14ac:dyDescent="0.25">
      <c r="A12" s="77" t="s">
        <v>32</v>
      </c>
    </row>
    <row r="13" spans="1:4" ht="64.95" customHeight="1" x14ac:dyDescent="0.25">
      <c r="A13" s="79" t="s">
        <v>33</v>
      </c>
      <c r="B13" s="71"/>
      <c r="C13" s="71"/>
      <c r="D13" s="71"/>
    </row>
    <row r="14" spans="1:4" ht="18" customHeight="1" x14ac:dyDescent="0.25">
      <c r="A14" s="81" t="s">
        <v>34</v>
      </c>
      <c r="B14" s="71"/>
      <c r="C14" s="71"/>
      <c r="D14" s="71"/>
    </row>
    <row r="15" spans="1:4" ht="48" customHeight="1" x14ac:dyDescent="0.25">
      <c r="A15" s="81" t="s">
        <v>35</v>
      </c>
      <c r="B15" s="71"/>
      <c r="C15" s="71"/>
      <c r="D15" s="71"/>
    </row>
    <row r="16" spans="1:4" s="47" customFormat="1" ht="31.95" customHeight="1" x14ac:dyDescent="0.3">
      <c r="A16" s="81" t="s">
        <v>36</v>
      </c>
    </row>
    <row r="17" spans="1:1" s="45" customFormat="1" ht="40.200000000000003" customHeight="1" x14ac:dyDescent="0.25">
      <c r="A17" s="81" t="s">
        <v>37</v>
      </c>
    </row>
    <row r="18" spans="1:1" s="45" customFormat="1" ht="40.200000000000003" customHeight="1" x14ac:dyDescent="0.25">
      <c r="A18" s="75" t="s">
        <v>38</v>
      </c>
    </row>
    <row r="19" spans="1:1" s="46" customFormat="1" ht="130.19999999999999" customHeight="1" x14ac:dyDescent="0.3">
      <c r="A19" s="14" t="s">
        <v>39</v>
      </c>
    </row>
    <row r="20" spans="1:1" ht="28.2" customHeight="1" x14ac:dyDescent="0.25">
      <c r="A20" s="77" t="s">
        <v>40</v>
      </c>
    </row>
    <row r="21" spans="1:1" ht="18" customHeight="1" x14ac:dyDescent="0.25">
      <c r="A21" s="22" t="s">
        <v>41</v>
      </c>
    </row>
    <row r="22" spans="1:1" ht="18" customHeight="1" x14ac:dyDescent="0.25">
      <c r="A22" s="71" t="s">
        <v>42</v>
      </c>
    </row>
    <row r="23" spans="1:1" s="13" customFormat="1" ht="70.2" customHeight="1" x14ac:dyDescent="0.3">
      <c r="A23" s="82" t="s">
        <v>43</v>
      </c>
    </row>
    <row r="24" spans="1:1" ht="28.2" customHeight="1" x14ac:dyDescent="0.25">
      <c r="A24" s="77" t="s">
        <v>44</v>
      </c>
    </row>
    <row r="25" spans="1:1" s="13" customFormat="1" ht="18" customHeight="1" x14ac:dyDescent="0.3">
      <c r="A25" s="83" t="s">
        <v>45</v>
      </c>
    </row>
    <row r="26" spans="1:1" s="13" customFormat="1" ht="40.200000000000003" customHeight="1" x14ac:dyDescent="0.3">
      <c r="A26" s="84" t="s">
        <v>46</v>
      </c>
    </row>
    <row r="27" spans="1:1" ht="40.200000000000003" customHeight="1" x14ac:dyDescent="0.25">
      <c r="A27" s="56" t="s">
        <v>47</v>
      </c>
    </row>
    <row r="28" spans="1:1" s="13" customFormat="1" ht="25.2" customHeight="1" x14ac:dyDescent="0.3">
      <c r="A28" s="86" t="s">
        <v>48</v>
      </c>
    </row>
    <row r="29" spans="1:1" ht="27.6" x14ac:dyDescent="0.25">
      <c r="A29" s="85" t="s">
        <v>49</v>
      </c>
    </row>
    <row r="30" spans="1:1" x14ac:dyDescent="0.25">
      <c r="A30" s="26"/>
    </row>
    <row r="31" spans="1:1" x14ac:dyDescent="0.25">
      <c r="A31" s="26"/>
    </row>
    <row r="32" spans="1:1" x14ac:dyDescent="0.25">
      <c r="A32" s="26"/>
    </row>
    <row r="33" spans="1:1" x14ac:dyDescent="0.25">
      <c r="A33" s="26"/>
    </row>
  </sheetData>
  <hyperlinks>
    <hyperlink ref="A28" r:id="rId1"/>
    <hyperlink ref="A29" r:id="rId2"/>
  </hyperlinks>
  <pageMargins left="0.74803149606299213" right="0.74803149606299213" top="0.74803149606299213" bottom="0.74803149606299213" header="0.31496062992125984" footer="0.31496062992125984"/>
  <pageSetup orientation="portrait" r:id="rId3"/>
  <headerFooter>
    <oddFooter>&amp;L&amp;"Arial,Regular"&amp;9© 2020 ICIS&amp;R&amp;"Arial,Regular"&amp;9&amp;P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heetViews>
  <sheetFormatPr defaultColWidth="9.109375" defaultRowHeight="13.8" x14ac:dyDescent="0.25"/>
  <cols>
    <col min="1" max="1" width="100" style="43" customWidth="1"/>
    <col min="2" max="16384" width="9.109375" style="43"/>
  </cols>
  <sheetData>
    <row r="1" spans="1:6" ht="50.1" customHeight="1" x14ac:dyDescent="0.25">
      <c r="A1" s="42" t="s">
        <v>50</v>
      </c>
    </row>
    <row r="2" spans="1:6" s="198" customFormat="1" ht="19.95" customHeight="1" x14ac:dyDescent="0.3">
      <c r="A2" s="197" t="s">
        <v>346</v>
      </c>
      <c r="B2" s="197"/>
      <c r="C2" s="197"/>
      <c r="D2" s="197"/>
      <c r="E2" s="197"/>
    </row>
    <row r="3" spans="1:6" s="198" customFormat="1" ht="19.95" customHeight="1" x14ac:dyDescent="0.3">
      <c r="A3" s="197" t="s">
        <v>344</v>
      </c>
      <c r="B3" s="197"/>
      <c r="C3" s="197"/>
      <c r="D3" s="197"/>
      <c r="E3" s="197"/>
      <c r="F3" s="197"/>
    </row>
    <row r="4" spans="1:6" s="198" customFormat="1" ht="19.95" customHeight="1" x14ac:dyDescent="0.3">
      <c r="A4" s="197" t="s">
        <v>345</v>
      </c>
      <c r="B4" s="197"/>
      <c r="C4" s="197"/>
      <c r="D4" s="197"/>
      <c r="E4" s="197"/>
      <c r="F4" s="197"/>
    </row>
    <row r="5" spans="1:6" s="72" customFormat="1" ht="19.95" customHeight="1" x14ac:dyDescent="0.3">
      <c r="A5" s="87" t="s">
        <v>51</v>
      </c>
    </row>
    <row r="6" spans="1:6" s="72" customFormat="1" ht="19.95" customHeight="1" x14ac:dyDescent="0.3">
      <c r="A6" s="87" t="s">
        <v>52</v>
      </c>
    </row>
    <row r="7" spans="1:6" s="72" customFormat="1" ht="19.95" customHeight="1" x14ac:dyDescent="0.3">
      <c r="A7" s="87" t="s">
        <v>53</v>
      </c>
    </row>
    <row r="8" spans="1:6" s="72" customFormat="1" ht="19.95" customHeight="1" x14ac:dyDescent="0.3">
      <c r="A8" s="87" t="s">
        <v>54</v>
      </c>
      <c r="B8" s="87"/>
    </row>
    <row r="9" spans="1:6" s="72" customFormat="1" ht="19.95" customHeight="1" x14ac:dyDescent="0.3">
      <c r="A9" s="87" t="s">
        <v>55</v>
      </c>
      <c r="B9" s="87"/>
      <c r="C9" s="87"/>
    </row>
    <row r="10" spans="1:6" s="72" customFormat="1" ht="19.95" customHeight="1" x14ac:dyDescent="0.3">
      <c r="A10" s="87" t="s">
        <v>56</v>
      </c>
      <c r="B10" s="87"/>
    </row>
    <row r="11" spans="1:6" ht="19.5" customHeight="1" x14ac:dyDescent="0.25"/>
    <row r="12" spans="1:6" ht="19.5" customHeight="1" x14ac:dyDescent="0.25"/>
    <row r="13" spans="1:6" ht="19.5" customHeight="1" x14ac:dyDescent="0.25"/>
    <row r="14" spans="1:6" ht="19.5" customHeight="1" x14ac:dyDescent="0.25"/>
    <row r="15" spans="1:6" ht="19.5" customHeight="1" x14ac:dyDescent="0.25"/>
    <row r="16" spans="1:6" ht="19.5" customHeight="1" x14ac:dyDescent="0.25"/>
    <row r="17" ht="19.5" customHeight="1" x14ac:dyDescent="0.25"/>
    <row r="18" ht="19.5" customHeight="1" x14ac:dyDescent="0.25"/>
    <row r="19" ht="19.5" customHeight="1" x14ac:dyDescent="0.25"/>
    <row r="20" ht="19.5" customHeight="1" x14ac:dyDescent="0.25"/>
    <row r="21" ht="19.5" customHeight="1" x14ac:dyDescent="0.25"/>
    <row r="22" ht="19.5" customHeight="1" x14ac:dyDescent="0.25"/>
    <row r="23" ht="19.5" customHeight="1" x14ac:dyDescent="0.25"/>
    <row r="24" ht="19.5" customHeight="1" x14ac:dyDescent="0.25"/>
    <row r="25" ht="19.5" customHeight="1" x14ac:dyDescent="0.25"/>
    <row r="26" ht="19.5" customHeight="1" x14ac:dyDescent="0.25"/>
    <row r="27" ht="19.5" customHeight="1" x14ac:dyDescent="0.25"/>
    <row r="28" ht="19.5" customHeight="1" x14ac:dyDescent="0.25"/>
    <row r="29" ht="19.5" customHeight="1" x14ac:dyDescent="0.25"/>
    <row r="30" ht="19.5" customHeight="1" x14ac:dyDescent="0.25"/>
    <row r="31" ht="19.5" customHeight="1" x14ac:dyDescent="0.25"/>
    <row r="32" ht="19.5" customHeight="1" x14ac:dyDescent="0.25"/>
    <row r="33" ht="19.5" customHeight="1" x14ac:dyDescent="0.25"/>
    <row r="34" ht="19.5" customHeight="1" x14ac:dyDescent="0.25"/>
    <row r="35" ht="19.5" customHeight="1" x14ac:dyDescent="0.25"/>
  </sheetData>
  <hyperlinks>
    <hyperlink ref="A2" location="'1. Volume de visites au SU'!A1" display="Table 1: Number of emergency department visits by day, participating provinces/territories, NACRS data, March to June 2019 and March to June 2020"/>
    <hyperlink ref="A3" location="'2. Patients des SU'!A1" display="Tableau 2 : Nombre de visites au SU selon le sexe et l’âge, provinces et territoires participants, données du SNISA, mars à juin 2019 et mars à juin 2020"/>
    <hyperlink ref="A4" location="'3. ETG SU'!A1" display="Tableau 3 : Nombre de visites au SU selon le niveau ETG, provinces et territoires participants, données du SNISA, mars à juin 2019 et mars à juin 2020"/>
    <hyperlink ref="A5" location="'4. Problèmes principaux au SU'!A1" display="Tableau 4A  10 principales affections au SU de mars à juin 2019 (année typique), selon le niveau de triage"/>
    <hyperlink ref="A6" location="'4. Problèmes principaux au SU'!A1" display="Tableau 4B  10 principales affections au SU de mars à juin 2020, selon le niveau de triage"/>
    <hyperlink ref="A7" location="'5. Cheminement au SU'!A1" display="Tableau 5A  Nombre de visites au SU selon l’issue de la visite, de mars à juin 2019 et de mars à juin 2020 "/>
    <hyperlink ref="A8" location="'5. Cheminement au SU'!A1" display="Tableau 5B : Nombre de visites au SU selon le lieu d'arrivée des patients, mars à juin 2019 et mars à juin 2020 "/>
    <hyperlink ref="A9" location="'6. Temps d''attente au SU'!A1" display="Tableau 6A : Délai médian jusqu’à l’évaluation initiale du médecin au SU, en heures, mars à juin 2019 et mars à juin 2020"/>
    <hyperlink ref="A10" location="'6. Temps d''attente au SU'!A1" display="Tableau 6B : Délai médian jusqu'à l’obtention d’un lit d’hôpital, en heures mars à juin 2019 et mars à juin 2020"/>
    <hyperlink ref="A2:E2" location="'1. Volume de visites au SU'!A1" display="Tableau 1  Nombre de visites au SU selon la date, provinces et territoires participants, données du SNISA, de mars à juin 2019 et de mars à juin 2020"/>
    <hyperlink ref="A3:F3" location="'2. Patients des SU'!A1" display="Tableau 2  Nombre de visites au SU selon le sexe et l’âge, provinces et territoires participants, données du SNISA, de mars à juin 2019 et de mars à juin 2020"/>
    <hyperlink ref="A4:F4" location="'3. ETG SU'!A1" display="Tableau 3  Nombre de visites au SU selon le niveau ETG, provinces et territoires participants, données du SNISA, de mars à juin 2019 et de mars à juin 2020"/>
    <hyperlink ref="A8:B8" location="'5. Cheminement au SU'!A1" display="Tableau 5B  Nombre de visites au SU selon le lieu d’arrivée des patients, de mars à juin 2019 et de mars à juin 2020 "/>
    <hyperlink ref="A9:C9" location="'6. Temps d''attente au SU'!A1" display="Tableau 6A  Délai médian jusqu’à l’évaluation initiale du médecin au SU, en heures, de mars à juin 2019 et de mars à juin 2020"/>
    <hyperlink ref="A10:B10" location="'6. Temps d''attente au SU'!A1" display="Tableau 6B  Délai médian jusqu’à l’obtention d’un lit d’hôpital, en heures, de mars à juin 2019 et de mars à juin 2020"/>
  </hyperlinks>
  <pageMargins left="0.74803149606299213" right="0.74803149606299213" top="0.74803149606299213" bottom="0.74803149606299213" header="0.31496062992125984" footer="0.31496062992125984"/>
  <pageSetup fitToWidth="0" fitToHeight="0" orientation="landscape" r:id="rId1"/>
  <headerFooter>
    <oddFooter>&amp;L&amp;"Arial,Regular"&amp;9© 2020 ICIS&amp;R&amp;"Arial,Regular"&amp;9&amp;P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6"/>
  <sheetViews>
    <sheetView showGridLines="0" zoomScaleNormal="100" workbookViewId="0">
      <pane xSplit="1" ySplit="5" topLeftCell="B6" activePane="bottomRight" state="frozen"/>
      <selection pane="topRight"/>
      <selection pane="bottomLeft"/>
      <selection pane="bottomRight"/>
    </sheetView>
  </sheetViews>
  <sheetFormatPr defaultRowHeight="14.4" x14ac:dyDescent="0.3"/>
  <cols>
    <col min="1" max="1" width="25.6640625" customWidth="1"/>
    <col min="2" max="31" width="10.6640625" customWidth="1"/>
  </cols>
  <sheetData>
    <row r="1" spans="1:31" s="88" customFormat="1" ht="15" hidden="1" customHeight="1" x14ac:dyDescent="0.3">
      <c r="A1" s="29" t="s">
        <v>347</v>
      </c>
    </row>
    <row r="2" spans="1:31" s="62" customFormat="1" ht="24" customHeight="1" x14ac:dyDescent="0.3">
      <c r="A2" s="57" t="s">
        <v>57</v>
      </c>
      <c r="B2" s="58"/>
      <c r="C2" s="59"/>
      <c r="D2" s="60"/>
      <c r="E2" s="59"/>
      <c r="F2" s="60"/>
      <c r="G2" s="59"/>
      <c r="H2" s="60"/>
      <c r="I2" s="59"/>
      <c r="J2" s="60"/>
      <c r="K2" s="59"/>
      <c r="L2" s="60"/>
      <c r="M2" s="59"/>
      <c r="N2" s="60"/>
      <c r="O2" s="59"/>
      <c r="P2" s="60"/>
      <c r="Q2" s="59"/>
      <c r="R2" s="60"/>
      <c r="S2" s="59"/>
      <c r="T2" s="60"/>
      <c r="U2" s="59"/>
      <c r="V2" s="59"/>
      <c r="W2" s="59"/>
      <c r="X2" s="59"/>
      <c r="Y2" s="59"/>
      <c r="Z2" s="60"/>
      <c r="AA2" s="61"/>
    </row>
    <row r="3" spans="1:31" s="202" customFormat="1" ht="20.25" customHeight="1" x14ac:dyDescent="0.3">
      <c r="A3" s="199" t="s">
        <v>373</v>
      </c>
      <c r="B3" s="200"/>
      <c r="C3" s="200"/>
      <c r="D3" s="200"/>
      <c r="E3" s="200"/>
      <c r="F3" s="200"/>
      <c r="G3" s="200"/>
      <c r="H3" s="200"/>
      <c r="I3" s="200"/>
      <c r="J3" s="200"/>
      <c r="K3" s="201"/>
    </row>
    <row r="4" spans="1:31" s="1" customFormat="1" ht="15" customHeight="1" x14ac:dyDescent="0.25">
      <c r="A4" s="97"/>
      <c r="B4" s="232" t="s">
        <v>58</v>
      </c>
      <c r="C4" s="232"/>
      <c r="D4" s="232"/>
      <c r="E4" s="232"/>
      <c r="F4" s="232"/>
      <c r="G4" s="232"/>
      <c r="H4" s="232"/>
      <c r="I4" s="232"/>
      <c r="J4" s="232"/>
      <c r="K4" s="232"/>
      <c r="L4" s="232" t="s">
        <v>59</v>
      </c>
      <c r="M4" s="232"/>
      <c r="N4" s="232"/>
      <c r="O4" s="232"/>
      <c r="P4" s="232"/>
      <c r="Q4" s="232"/>
      <c r="R4" s="232"/>
      <c r="S4" s="232"/>
      <c r="T4" s="232"/>
      <c r="U4" s="232"/>
      <c r="V4" s="232" t="s">
        <v>212</v>
      </c>
      <c r="W4" s="232"/>
      <c r="X4" s="232"/>
      <c r="Y4" s="232"/>
      <c r="Z4" s="232"/>
      <c r="AA4" s="232"/>
      <c r="AB4" s="232"/>
      <c r="AC4" s="232"/>
      <c r="AD4" s="232"/>
      <c r="AE4" s="233"/>
    </row>
    <row r="5" spans="1:31" s="1" customFormat="1" ht="15" customHeight="1" x14ac:dyDescent="0.25">
      <c r="A5" s="89" t="s">
        <v>60</v>
      </c>
      <c r="B5" s="95" t="s">
        <v>61</v>
      </c>
      <c r="C5" s="95" t="s">
        <v>62</v>
      </c>
      <c r="D5" s="95" t="s">
        <v>63</v>
      </c>
      <c r="E5" s="95" t="s">
        <v>64</v>
      </c>
      <c r="F5" s="95" t="s">
        <v>65</v>
      </c>
      <c r="G5" s="95" t="s">
        <v>66</v>
      </c>
      <c r="H5" s="95" t="s">
        <v>67</v>
      </c>
      <c r="I5" s="95" t="s">
        <v>68</v>
      </c>
      <c r="J5" s="95" t="s">
        <v>69</v>
      </c>
      <c r="K5" s="95" t="s">
        <v>70</v>
      </c>
      <c r="L5" s="95" t="s">
        <v>71</v>
      </c>
      <c r="M5" s="95" t="s">
        <v>72</v>
      </c>
      <c r="N5" s="95" t="s">
        <v>73</v>
      </c>
      <c r="O5" s="95" t="s">
        <v>74</v>
      </c>
      <c r="P5" s="95" t="s">
        <v>75</v>
      </c>
      <c r="Q5" s="95" t="s">
        <v>76</v>
      </c>
      <c r="R5" s="95" t="s">
        <v>77</v>
      </c>
      <c r="S5" s="95" t="s">
        <v>78</v>
      </c>
      <c r="T5" s="95" t="s">
        <v>79</v>
      </c>
      <c r="U5" s="95" t="s">
        <v>80</v>
      </c>
      <c r="V5" s="95" t="s">
        <v>232</v>
      </c>
      <c r="W5" s="95" t="s">
        <v>350</v>
      </c>
      <c r="X5" s="95" t="s">
        <v>351</v>
      </c>
      <c r="Y5" s="95" t="s">
        <v>352</v>
      </c>
      <c r="Z5" s="95" t="s">
        <v>353</v>
      </c>
      <c r="AA5" s="95" t="s">
        <v>354</v>
      </c>
      <c r="AB5" s="95" t="s">
        <v>355</v>
      </c>
      <c r="AC5" s="95" t="s">
        <v>356</v>
      </c>
      <c r="AD5" s="95" t="s">
        <v>357</v>
      </c>
      <c r="AE5" s="96" t="s">
        <v>358</v>
      </c>
    </row>
    <row r="6" spans="1:31" s="91" customFormat="1" ht="15" customHeight="1" x14ac:dyDescent="0.25">
      <c r="A6" s="92" t="s">
        <v>81</v>
      </c>
      <c r="B6" s="98">
        <v>39925</v>
      </c>
      <c r="C6" s="98">
        <v>72</v>
      </c>
      <c r="D6" s="98">
        <v>821</v>
      </c>
      <c r="E6" s="98">
        <v>9772</v>
      </c>
      <c r="F6" s="98">
        <v>17165</v>
      </c>
      <c r="G6" s="98">
        <v>855</v>
      </c>
      <c r="H6" s="98">
        <v>827</v>
      </c>
      <c r="I6" s="98">
        <v>5669</v>
      </c>
      <c r="J6" s="98">
        <v>4633</v>
      </c>
      <c r="K6" s="98">
        <v>111</v>
      </c>
      <c r="L6" s="98">
        <v>38891</v>
      </c>
      <c r="M6" s="98">
        <v>69</v>
      </c>
      <c r="N6" s="98">
        <v>870</v>
      </c>
      <c r="O6" s="98">
        <v>9038</v>
      </c>
      <c r="P6" s="98">
        <v>16254</v>
      </c>
      <c r="Q6" s="98">
        <v>864</v>
      </c>
      <c r="R6" s="98">
        <v>989</v>
      </c>
      <c r="S6" s="98">
        <v>5980</v>
      </c>
      <c r="T6" s="98">
        <v>4725</v>
      </c>
      <c r="U6" s="98">
        <v>102</v>
      </c>
      <c r="V6" s="90">
        <f t="shared" ref="V6:V37" si="0">(L6-B6)/B6</f>
        <v>-2.5898559799624295E-2</v>
      </c>
      <c r="W6" s="90">
        <f t="shared" ref="W6:W37" si="1">(M6-C6)/C6</f>
        <v>-4.1666666666666664E-2</v>
      </c>
      <c r="X6" s="90">
        <f t="shared" ref="X6:X37" si="2">(N6-D6)/D6</f>
        <v>5.9683313032886723E-2</v>
      </c>
      <c r="Y6" s="90">
        <f t="shared" ref="Y6:Y37" si="3">(O6-E6)/E6</f>
        <v>-7.511256651657798E-2</v>
      </c>
      <c r="Z6" s="90">
        <f t="shared" ref="Z6:Z37" si="4">(P6-F6)/F6</f>
        <v>-5.3073113894552867E-2</v>
      </c>
      <c r="AA6" s="90">
        <f t="shared" ref="AA6:AA37" si="5">(Q6-G6)/G6</f>
        <v>1.0526315789473684E-2</v>
      </c>
      <c r="AB6" s="90">
        <f t="shared" ref="AB6:AB37" si="6">(R6-H6)/H6</f>
        <v>0.19588875453446192</v>
      </c>
      <c r="AC6" s="90">
        <f t="shared" ref="AC6:AC37" si="7">(S6-I6)/I6</f>
        <v>5.4859763626741928E-2</v>
      </c>
      <c r="AD6" s="90">
        <f t="shared" ref="AD6:AD37" si="8">(T6-J6)/J6</f>
        <v>1.9857543708180443E-2</v>
      </c>
      <c r="AE6" s="93">
        <f t="shared" ref="AE6:AE37" si="9">(U6-K6)/K6</f>
        <v>-8.1081081081081086E-2</v>
      </c>
    </row>
    <row r="7" spans="1:31" s="91" customFormat="1" ht="15" customHeight="1" x14ac:dyDescent="0.3">
      <c r="A7" s="94" t="s">
        <v>82</v>
      </c>
      <c r="B7" s="98">
        <v>38459</v>
      </c>
      <c r="C7" s="98">
        <v>63</v>
      </c>
      <c r="D7" s="98">
        <v>825</v>
      </c>
      <c r="E7" s="98">
        <v>9155</v>
      </c>
      <c r="F7" s="98">
        <v>16478</v>
      </c>
      <c r="G7" s="98">
        <v>821</v>
      </c>
      <c r="H7" s="98">
        <v>782</v>
      </c>
      <c r="I7" s="98">
        <v>5620</v>
      </c>
      <c r="J7" s="98">
        <v>4616</v>
      </c>
      <c r="K7" s="98">
        <v>99</v>
      </c>
      <c r="L7" s="98">
        <v>43851</v>
      </c>
      <c r="M7" s="98">
        <v>78</v>
      </c>
      <c r="N7" s="98">
        <v>985</v>
      </c>
      <c r="O7" s="98">
        <v>10774</v>
      </c>
      <c r="P7" s="98">
        <v>18292</v>
      </c>
      <c r="Q7" s="98">
        <v>948</v>
      </c>
      <c r="R7" s="98">
        <v>1040</v>
      </c>
      <c r="S7" s="98">
        <v>6657</v>
      </c>
      <c r="T7" s="98">
        <v>4926</v>
      </c>
      <c r="U7" s="98">
        <v>151</v>
      </c>
      <c r="V7" s="90">
        <f t="shared" si="0"/>
        <v>0.14020125328271665</v>
      </c>
      <c r="W7" s="90">
        <f t="shared" si="1"/>
        <v>0.23809523809523808</v>
      </c>
      <c r="X7" s="90">
        <f t="shared" si="2"/>
        <v>0.19393939393939394</v>
      </c>
      <c r="Y7" s="90">
        <f t="shared" si="3"/>
        <v>0.17684325505188422</v>
      </c>
      <c r="Z7" s="90">
        <f t="shared" si="4"/>
        <v>0.11008617550673626</v>
      </c>
      <c r="AA7" s="90">
        <f t="shared" si="5"/>
        <v>0.15468940316686966</v>
      </c>
      <c r="AB7" s="90">
        <f t="shared" si="6"/>
        <v>0.32992327365728902</v>
      </c>
      <c r="AC7" s="90">
        <f t="shared" si="7"/>
        <v>0.18451957295373667</v>
      </c>
      <c r="AD7" s="90">
        <f t="shared" si="8"/>
        <v>6.7157712305025999E-2</v>
      </c>
      <c r="AE7" s="93">
        <f t="shared" si="9"/>
        <v>0.5252525252525253</v>
      </c>
    </row>
    <row r="8" spans="1:31" s="91" customFormat="1" ht="15" customHeight="1" x14ac:dyDescent="0.3">
      <c r="A8" s="94" t="s">
        <v>83</v>
      </c>
      <c r="B8" s="98">
        <v>39435</v>
      </c>
      <c r="C8" s="98">
        <v>74</v>
      </c>
      <c r="D8" s="98">
        <v>787</v>
      </c>
      <c r="E8" s="98">
        <v>9469</v>
      </c>
      <c r="F8" s="98">
        <v>16767</v>
      </c>
      <c r="G8" s="98">
        <v>859</v>
      </c>
      <c r="H8" s="98">
        <v>833</v>
      </c>
      <c r="I8" s="98">
        <v>5782</v>
      </c>
      <c r="J8" s="98">
        <v>4758</v>
      </c>
      <c r="K8" s="98">
        <v>106</v>
      </c>
      <c r="L8" s="98">
        <v>41451</v>
      </c>
      <c r="M8" s="98">
        <v>68</v>
      </c>
      <c r="N8" s="98">
        <v>896</v>
      </c>
      <c r="O8" s="98">
        <v>10354</v>
      </c>
      <c r="P8" s="98">
        <v>17233</v>
      </c>
      <c r="Q8" s="98">
        <v>833</v>
      </c>
      <c r="R8" s="98">
        <v>954</v>
      </c>
      <c r="S8" s="98">
        <v>6315</v>
      </c>
      <c r="T8" s="98">
        <v>4656</v>
      </c>
      <c r="U8" s="98">
        <v>142</v>
      </c>
      <c r="V8" s="90">
        <f t="shared" si="0"/>
        <v>5.112209965766451E-2</v>
      </c>
      <c r="W8" s="90">
        <f t="shared" si="1"/>
        <v>-8.1081081081081086E-2</v>
      </c>
      <c r="X8" s="90">
        <f t="shared" si="2"/>
        <v>0.13850063532401524</v>
      </c>
      <c r="Y8" s="90">
        <f t="shared" si="3"/>
        <v>9.346287886788468E-2</v>
      </c>
      <c r="Z8" s="90">
        <f t="shared" si="4"/>
        <v>2.7792688018130854E-2</v>
      </c>
      <c r="AA8" s="90">
        <f t="shared" si="5"/>
        <v>-3.0267753201396973E-2</v>
      </c>
      <c r="AB8" s="90">
        <f t="shared" si="6"/>
        <v>0.14525810324129651</v>
      </c>
      <c r="AC8" s="90">
        <f t="shared" si="7"/>
        <v>9.2182635766170876E-2</v>
      </c>
      <c r="AD8" s="90">
        <f t="shared" si="8"/>
        <v>-2.1437578814627996E-2</v>
      </c>
      <c r="AE8" s="93">
        <f t="shared" si="9"/>
        <v>0.33962264150943394</v>
      </c>
    </row>
    <row r="9" spans="1:31" s="91" customFormat="1" ht="15" customHeight="1" x14ac:dyDescent="0.3">
      <c r="A9" s="94" t="s">
        <v>84</v>
      </c>
      <c r="B9" s="98">
        <v>43665</v>
      </c>
      <c r="C9" s="98">
        <v>59</v>
      </c>
      <c r="D9" s="98">
        <v>806</v>
      </c>
      <c r="E9" s="98">
        <v>10997</v>
      </c>
      <c r="F9" s="98">
        <v>18435</v>
      </c>
      <c r="G9" s="98">
        <v>894</v>
      </c>
      <c r="H9" s="98">
        <v>879</v>
      </c>
      <c r="I9" s="98">
        <v>6435</v>
      </c>
      <c r="J9" s="98">
        <v>5036</v>
      </c>
      <c r="K9" s="98">
        <v>124</v>
      </c>
      <c r="L9" s="98">
        <v>40466</v>
      </c>
      <c r="M9" s="98">
        <v>67</v>
      </c>
      <c r="N9" s="98">
        <v>862</v>
      </c>
      <c r="O9" s="98">
        <v>9893</v>
      </c>
      <c r="P9" s="98">
        <v>16850</v>
      </c>
      <c r="Q9" s="98">
        <v>870</v>
      </c>
      <c r="R9" s="98">
        <v>975</v>
      </c>
      <c r="S9" s="98">
        <v>6220</v>
      </c>
      <c r="T9" s="98">
        <v>4589</v>
      </c>
      <c r="U9" s="98">
        <v>140</v>
      </c>
      <c r="V9" s="90">
        <f t="shared" si="0"/>
        <v>-7.3262338257185394E-2</v>
      </c>
      <c r="W9" s="90">
        <f t="shared" si="1"/>
        <v>0.13559322033898305</v>
      </c>
      <c r="X9" s="90">
        <f t="shared" si="2"/>
        <v>6.9478908188585611E-2</v>
      </c>
      <c r="Y9" s="90">
        <f t="shared" si="3"/>
        <v>-0.10039101573156316</v>
      </c>
      <c r="Z9" s="90">
        <f t="shared" si="4"/>
        <v>-8.5977759696229991E-2</v>
      </c>
      <c r="AA9" s="90">
        <f t="shared" si="5"/>
        <v>-2.6845637583892617E-2</v>
      </c>
      <c r="AB9" s="90">
        <f t="shared" si="6"/>
        <v>0.10921501706484642</v>
      </c>
      <c r="AC9" s="90">
        <f t="shared" si="7"/>
        <v>-3.3411033411033408E-2</v>
      </c>
      <c r="AD9" s="90">
        <f t="shared" si="8"/>
        <v>-8.876092136616362E-2</v>
      </c>
      <c r="AE9" s="93">
        <f t="shared" si="9"/>
        <v>0.12903225806451613</v>
      </c>
    </row>
    <row r="10" spans="1:31" s="91" customFormat="1" ht="15" customHeight="1" x14ac:dyDescent="0.3">
      <c r="A10" s="94" t="s">
        <v>85</v>
      </c>
      <c r="B10" s="98">
        <v>40571</v>
      </c>
      <c r="C10" s="98">
        <v>58</v>
      </c>
      <c r="D10" s="98">
        <v>936</v>
      </c>
      <c r="E10" s="98">
        <v>10133</v>
      </c>
      <c r="F10" s="98">
        <v>16921</v>
      </c>
      <c r="G10" s="98">
        <v>838</v>
      </c>
      <c r="H10" s="98">
        <v>865</v>
      </c>
      <c r="I10" s="98">
        <v>5931</v>
      </c>
      <c r="J10" s="98">
        <v>4785</v>
      </c>
      <c r="K10" s="98">
        <v>104</v>
      </c>
      <c r="L10" s="98">
        <v>39614</v>
      </c>
      <c r="M10" s="98">
        <v>63</v>
      </c>
      <c r="N10" s="98">
        <v>884</v>
      </c>
      <c r="O10" s="98">
        <v>10089</v>
      </c>
      <c r="P10" s="98">
        <v>16137</v>
      </c>
      <c r="Q10" s="98">
        <v>870</v>
      </c>
      <c r="R10" s="98">
        <v>956</v>
      </c>
      <c r="S10" s="98">
        <v>5985</v>
      </c>
      <c r="T10" s="98">
        <v>4526</v>
      </c>
      <c r="U10" s="98">
        <v>104</v>
      </c>
      <c r="V10" s="90">
        <f t="shared" si="0"/>
        <v>-2.3588277340957826E-2</v>
      </c>
      <c r="W10" s="90">
        <f t="shared" si="1"/>
        <v>8.6206896551724144E-2</v>
      </c>
      <c r="X10" s="90">
        <f t="shared" si="2"/>
        <v>-5.5555555555555552E-2</v>
      </c>
      <c r="Y10" s="90">
        <f t="shared" si="3"/>
        <v>-4.3422481002664565E-3</v>
      </c>
      <c r="Z10" s="90">
        <f t="shared" si="4"/>
        <v>-4.6332959044973698E-2</v>
      </c>
      <c r="AA10" s="90">
        <f t="shared" si="5"/>
        <v>3.8186157517899763E-2</v>
      </c>
      <c r="AB10" s="90">
        <f t="shared" si="6"/>
        <v>0.10520231213872833</v>
      </c>
      <c r="AC10" s="90">
        <f t="shared" si="7"/>
        <v>9.104704097116844E-3</v>
      </c>
      <c r="AD10" s="90">
        <f t="shared" si="8"/>
        <v>-5.4127481713688613E-2</v>
      </c>
      <c r="AE10" s="93">
        <f t="shared" si="9"/>
        <v>0</v>
      </c>
    </row>
    <row r="11" spans="1:31" s="91" customFormat="1" ht="15" customHeight="1" x14ac:dyDescent="0.3">
      <c r="A11" s="94" t="s">
        <v>86</v>
      </c>
      <c r="B11" s="98">
        <v>40001</v>
      </c>
      <c r="C11" s="98">
        <v>66</v>
      </c>
      <c r="D11" s="98">
        <v>882</v>
      </c>
      <c r="E11" s="98">
        <v>10001</v>
      </c>
      <c r="F11" s="98">
        <v>16729</v>
      </c>
      <c r="G11" s="98">
        <v>817</v>
      </c>
      <c r="H11" s="98">
        <v>853</v>
      </c>
      <c r="I11" s="98">
        <v>6028</v>
      </c>
      <c r="J11" s="98">
        <v>4532</v>
      </c>
      <c r="K11" s="98">
        <v>93</v>
      </c>
      <c r="L11" s="98">
        <v>39798</v>
      </c>
      <c r="M11" s="98">
        <v>70</v>
      </c>
      <c r="N11" s="98">
        <v>888</v>
      </c>
      <c r="O11" s="98">
        <v>9974</v>
      </c>
      <c r="P11" s="98">
        <v>16290</v>
      </c>
      <c r="Q11" s="98">
        <v>840</v>
      </c>
      <c r="R11" s="98">
        <v>928</v>
      </c>
      <c r="S11" s="98">
        <v>6036</v>
      </c>
      <c r="T11" s="98">
        <v>4638</v>
      </c>
      <c r="U11" s="98">
        <v>134</v>
      </c>
      <c r="V11" s="90">
        <f t="shared" si="0"/>
        <v>-5.0748731281717958E-3</v>
      </c>
      <c r="W11" s="90">
        <f t="shared" si="1"/>
        <v>6.0606060606060608E-2</v>
      </c>
      <c r="X11" s="90">
        <f t="shared" si="2"/>
        <v>6.8027210884353739E-3</v>
      </c>
      <c r="Y11" s="90">
        <f t="shared" si="3"/>
        <v>-2.6997300269973002E-3</v>
      </c>
      <c r="Z11" s="90">
        <f t="shared" si="4"/>
        <v>-2.6241855460577439E-2</v>
      </c>
      <c r="AA11" s="90">
        <f t="shared" si="5"/>
        <v>2.8151774785801713E-2</v>
      </c>
      <c r="AB11" s="90">
        <f t="shared" si="6"/>
        <v>8.792497069167643E-2</v>
      </c>
      <c r="AC11" s="90">
        <f t="shared" si="7"/>
        <v>1.3271400132714001E-3</v>
      </c>
      <c r="AD11" s="90">
        <f t="shared" si="8"/>
        <v>2.3389232127096204E-2</v>
      </c>
      <c r="AE11" s="93">
        <f t="shared" si="9"/>
        <v>0.44086021505376344</v>
      </c>
    </row>
    <row r="12" spans="1:31" s="91" customFormat="1" ht="15" customHeight="1" x14ac:dyDescent="0.3">
      <c r="A12" s="94" t="s">
        <v>87</v>
      </c>
      <c r="B12" s="98">
        <v>39969</v>
      </c>
      <c r="C12" s="98">
        <v>73</v>
      </c>
      <c r="D12" s="98">
        <v>827</v>
      </c>
      <c r="E12" s="98">
        <v>9925</v>
      </c>
      <c r="F12" s="98">
        <v>16686</v>
      </c>
      <c r="G12" s="98">
        <v>845</v>
      </c>
      <c r="H12" s="98">
        <v>850</v>
      </c>
      <c r="I12" s="98">
        <v>6094</v>
      </c>
      <c r="J12" s="98">
        <v>4561</v>
      </c>
      <c r="K12" s="98">
        <v>108</v>
      </c>
      <c r="L12" s="98">
        <v>36224</v>
      </c>
      <c r="M12" s="98">
        <v>70</v>
      </c>
      <c r="N12" s="98">
        <v>753</v>
      </c>
      <c r="O12" s="98">
        <v>8764</v>
      </c>
      <c r="P12" s="98">
        <v>15035</v>
      </c>
      <c r="Q12" s="98">
        <v>826</v>
      </c>
      <c r="R12" s="98">
        <v>920</v>
      </c>
      <c r="S12" s="98">
        <v>5450</v>
      </c>
      <c r="T12" s="98">
        <v>4289</v>
      </c>
      <c r="U12" s="98">
        <v>117</v>
      </c>
      <c r="V12" s="90">
        <f t="shared" si="0"/>
        <v>-9.3697615652130403E-2</v>
      </c>
      <c r="W12" s="90">
        <f t="shared" si="1"/>
        <v>-4.1095890410958902E-2</v>
      </c>
      <c r="X12" s="90">
        <f t="shared" si="2"/>
        <v>-8.9480048367593712E-2</v>
      </c>
      <c r="Y12" s="90">
        <f t="shared" si="3"/>
        <v>-0.11697732997481108</v>
      </c>
      <c r="Z12" s="90">
        <f t="shared" si="4"/>
        <v>-9.8945223540692795E-2</v>
      </c>
      <c r="AA12" s="90">
        <f t="shared" si="5"/>
        <v>-2.2485207100591716E-2</v>
      </c>
      <c r="AB12" s="90">
        <f t="shared" si="6"/>
        <v>8.2352941176470587E-2</v>
      </c>
      <c r="AC12" s="90">
        <f t="shared" si="7"/>
        <v>-0.10567771578601903</v>
      </c>
      <c r="AD12" s="90">
        <f t="shared" si="8"/>
        <v>-5.9636044727033544E-2</v>
      </c>
      <c r="AE12" s="93">
        <f t="shared" si="9"/>
        <v>8.3333333333333329E-2</v>
      </c>
    </row>
    <row r="13" spans="1:31" s="91" customFormat="1" ht="15" customHeight="1" x14ac:dyDescent="0.3">
      <c r="A13" s="94" t="s">
        <v>88</v>
      </c>
      <c r="B13" s="98">
        <v>40509</v>
      </c>
      <c r="C13" s="98">
        <v>69</v>
      </c>
      <c r="D13" s="98">
        <v>794</v>
      </c>
      <c r="E13" s="98">
        <v>10055</v>
      </c>
      <c r="F13" s="98">
        <v>17018</v>
      </c>
      <c r="G13" s="98">
        <v>896</v>
      </c>
      <c r="H13" s="98">
        <v>893</v>
      </c>
      <c r="I13" s="98">
        <v>6128</v>
      </c>
      <c r="J13" s="98">
        <v>4542</v>
      </c>
      <c r="K13" s="98">
        <v>114</v>
      </c>
      <c r="L13" s="98">
        <v>36263</v>
      </c>
      <c r="M13" s="98">
        <v>68</v>
      </c>
      <c r="N13" s="98">
        <v>773</v>
      </c>
      <c r="O13" s="98">
        <v>8554</v>
      </c>
      <c r="P13" s="98">
        <v>15249</v>
      </c>
      <c r="Q13" s="98">
        <v>836</v>
      </c>
      <c r="R13" s="98">
        <v>894</v>
      </c>
      <c r="S13" s="98">
        <v>5524</v>
      </c>
      <c r="T13" s="98">
        <v>4254</v>
      </c>
      <c r="U13" s="98">
        <v>111</v>
      </c>
      <c r="V13" s="90">
        <f t="shared" si="0"/>
        <v>-0.10481621368091042</v>
      </c>
      <c r="W13" s="90">
        <f t="shared" si="1"/>
        <v>-1.4492753623188406E-2</v>
      </c>
      <c r="X13" s="90">
        <f t="shared" si="2"/>
        <v>-2.6448362720403022E-2</v>
      </c>
      <c r="Y13" s="90">
        <f t="shared" si="3"/>
        <v>-0.14927896568871207</v>
      </c>
      <c r="Z13" s="90">
        <f t="shared" si="4"/>
        <v>-0.10394876013632624</v>
      </c>
      <c r="AA13" s="90">
        <f t="shared" si="5"/>
        <v>-6.6964285714285712E-2</v>
      </c>
      <c r="AB13" s="90">
        <f t="shared" si="6"/>
        <v>1.1198208286674132E-3</v>
      </c>
      <c r="AC13" s="90">
        <f t="shared" si="7"/>
        <v>-9.8563968668407317E-2</v>
      </c>
      <c r="AD13" s="90">
        <f t="shared" si="8"/>
        <v>-6.3408190224570671E-2</v>
      </c>
      <c r="AE13" s="93">
        <f t="shared" si="9"/>
        <v>-2.6315789473684209E-2</v>
      </c>
    </row>
    <row r="14" spans="1:31" s="91" customFormat="1" ht="15" customHeight="1" x14ac:dyDescent="0.3">
      <c r="A14" s="94" t="s">
        <v>89</v>
      </c>
      <c r="B14" s="98">
        <v>39058</v>
      </c>
      <c r="C14" s="98">
        <v>83</v>
      </c>
      <c r="D14" s="98">
        <v>819</v>
      </c>
      <c r="E14" s="98">
        <v>9341</v>
      </c>
      <c r="F14" s="98">
        <v>16264</v>
      </c>
      <c r="G14" s="98">
        <v>832</v>
      </c>
      <c r="H14" s="98">
        <v>877</v>
      </c>
      <c r="I14" s="98">
        <v>6094</v>
      </c>
      <c r="J14" s="98">
        <v>4641</v>
      </c>
      <c r="K14" s="98">
        <v>107</v>
      </c>
      <c r="L14" s="98">
        <v>42381</v>
      </c>
      <c r="M14" s="98">
        <v>79</v>
      </c>
      <c r="N14" s="98">
        <v>908</v>
      </c>
      <c r="O14" s="98">
        <v>10433</v>
      </c>
      <c r="P14" s="98">
        <v>17979</v>
      </c>
      <c r="Q14" s="98">
        <v>891</v>
      </c>
      <c r="R14" s="98">
        <v>975</v>
      </c>
      <c r="S14" s="98">
        <v>6331</v>
      </c>
      <c r="T14" s="98">
        <v>4659</v>
      </c>
      <c r="U14" s="98">
        <v>126</v>
      </c>
      <c r="V14" s="90">
        <f t="shared" si="0"/>
        <v>8.5078601054841524E-2</v>
      </c>
      <c r="W14" s="90">
        <f t="shared" si="1"/>
        <v>-4.8192771084337352E-2</v>
      </c>
      <c r="X14" s="90">
        <f t="shared" si="2"/>
        <v>0.10866910866910867</v>
      </c>
      <c r="Y14" s="90">
        <f t="shared" si="3"/>
        <v>0.11690397173750133</v>
      </c>
      <c r="Z14" s="90">
        <f t="shared" si="4"/>
        <v>0.10544761436301033</v>
      </c>
      <c r="AA14" s="90">
        <f t="shared" si="5"/>
        <v>7.0913461538461536E-2</v>
      </c>
      <c r="AB14" s="90">
        <f t="shared" si="6"/>
        <v>0.11174458380843785</v>
      </c>
      <c r="AC14" s="90">
        <f t="shared" si="7"/>
        <v>3.8890712175910731E-2</v>
      </c>
      <c r="AD14" s="90">
        <f t="shared" si="8"/>
        <v>3.8784744667097609E-3</v>
      </c>
      <c r="AE14" s="93">
        <f t="shared" si="9"/>
        <v>0.17757009345794392</v>
      </c>
    </row>
    <row r="15" spans="1:31" s="91" customFormat="1" ht="15" customHeight="1" x14ac:dyDescent="0.3">
      <c r="A15" s="94" t="s">
        <v>90</v>
      </c>
      <c r="B15" s="98">
        <v>38147</v>
      </c>
      <c r="C15" s="98">
        <v>81</v>
      </c>
      <c r="D15" s="98">
        <v>832</v>
      </c>
      <c r="E15" s="98">
        <v>8591</v>
      </c>
      <c r="F15" s="98">
        <v>15810</v>
      </c>
      <c r="G15" s="98">
        <v>814</v>
      </c>
      <c r="H15" s="98">
        <v>879</v>
      </c>
      <c r="I15" s="98">
        <v>6114</v>
      </c>
      <c r="J15" s="98">
        <v>4926</v>
      </c>
      <c r="K15" s="98">
        <v>100</v>
      </c>
      <c r="L15" s="98">
        <v>39631</v>
      </c>
      <c r="M15" s="98">
        <v>68</v>
      </c>
      <c r="N15" s="98">
        <v>841</v>
      </c>
      <c r="O15" s="98">
        <v>9721</v>
      </c>
      <c r="P15" s="98">
        <v>16742</v>
      </c>
      <c r="Q15" s="98">
        <v>942</v>
      </c>
      <c r="R15" s="98">
        <v>900</v>
      </c>
      <c r="S15" s="98">
        <v>5874</v>
      </c>
      <c r="T15" s="98">
        <v>4430</v>
      </c>
      <c r="U15" s="98">
        <v>113</v>
      </c>
      <c r="V15" s="90">
        <f t="shared" si="0"/>
        <v>3.890214171494482E-2</v>
      </c>
      <c r="W15" s="90">
        <f t="shared" si="1"/>
        <v>-0.16049382716049382</v>
      </c>
      <c r="X15" s="90">
        <f t="shared" si="2"/>
        <v>1.0817307692307692E-2</v>
      </c>
      <c r="Y15" s="90">
        <f t="shared" si="3"/>
        <v>0.13153299965079734</v>
      </c>
      <c r="Z15" s="90">
        <f t="shared" si="4"/>
        <v>5.8950031625553449E-2</v>
      </c>
      <c r="AA15" s="90">
        <f t="shared" si="5"/>
        <v>0.15724815724815724</v>
      </c>
      <c r="AB15" s="90">
        <f t="shared" si="6"/>
        <v>2.3890784982935155E-2</v>
      </c>
      <c r="AC15" s="90">
        <f t="shared" si="7"/>
        <v>-3.9254170755642789E-2</v>
      </c>
      <c r="AD15" s="90">
        <f t="shared" si="8"/>
        <v>-0.10069021518473406</v>
      </c>
      <c r="AE15" s="93">
        <f t="shared" si="9"/>
        <v>0.13</v>
      </c>
    </row>
    <row r="16" spans="1:31" s="91" customFormat="1" ht="15" customHeight="1" x14ac:dyDescent="0.3">
      <c r="A16" s="94" t="s">
        <v>91</v>
      </c>
      <c r="B16" s="98">
        <v>44833</v>
      </c>
      <c r="C16" s="98">
        <v>85</v>
      </c>
      <c r="D16" s="98">
        <v>914</v>
      </c>
      <c r="E16" s="98">
        <v>10952</v>
      </c>
      <c r="F16" s="98">
        <v>18746</v>
      </c>
      <c r="G16" s="98">
        <v>963</v>
      </c>
      <c r="H16" s="98">
        <v>962</v>
      </c>
      <c r="I16" s="98">
        <v>6988</v>
      </c>
      <c r="J16" s="98">
        <v>5123</v>
      </c>
      <c r="K16" s="98">
        <v>100</v>
      </c>
      <c r="L16" s="98">
        <v>39824</v>
      </c>
      <c r="M16" s="98">
        <v>66</v>
      </c>
      <c r="N16" s="98">
        <v>872</v>
      </c>
      <c r="O16" s="98">
        <v>9922</v>
      </c>
      <c r="P16" s="98">
        <v>16766</v>
      </c>
      <c r="Q16" s="98">
        <v>995</v>
      </c>
      <c r="R16" s="98">
        <v>909</v>
      </c>
      <c r="S16" s="98">
        <v>5772</v>
      </c>
      <c r="T16" s="98">
        <v>4412</v>
      </c>
      <c r="U16" s="98">
        <v>110</v>
      </c>
      <c r="V16" s="90">
        <f t="shared" si="0"/>
        <v>-0.11172573773782704</v>
      </c>
      <c r="W16" s="90">
        <f t="shared" si="1"/>
        <v>-0.22352941176470589</v>
      </c>
      <c r="X16" s="90">
        <f t="shared" si="2"/>
        <v>-4.5951859956236324E-2</v>
      </c>
      <c r="Y16" s="90">
        <f t="shared" si="3"/>
        <v>-9.4046749452154854E-2</v>
      </c>
      <c r="Z16" s="90">
        <f t="shared" si="4"/>
        <v>-0.10562253280699882</v>
      </c>
      <c r="AA16" s="90">
        <f t="shared" si="5"/>
        <v>3.3229491173416406E-2</v>
      </c>
      <c r="AB16" s="90">
        <f t="shared" si="6"/>
        <v>-5.5093555093555097E-2</v>
      </c>
      <c r="AC16" s="90">
        <f t="shared" si="7"/>
        <v>-0.17401259301659988</v>
      </c>
      <c r="AD16" s="90">
        <f t="shared" si="8"/>
        <v>-0.1387858676556705</v>
      </c>
      <c r="AE16" s="93">
        <f t="shared" si="9"/>
        <v>0.1</v>
      </c>
    </row>
    <row r="17" spans="1:31" s="91" customFormat="1" ht="15" customHeight="1" x14ac:dyDescent="0.3">
      <c r="A17" s="94" t="s">
        <v>92</v>
      </c>
      <c r="B17" s="98">
        <v>42762</v>
      </c>
      <c r="C17" s="98">
        <v>83</v>
      </c>
      <c r="D17" s="98">
        <v>922</v>
      </c>
      <c r="E17" s="98">
        <v>10879</v>
      </c>
      <c r="F17" s="98">
        <v>17664</v>
      </c>
      <c r="G17" s="98">
        <v>947</v>
      </c>
      <c r="H17" s="98">
        <v>874</v>
      </c>
      <c r="I17" s="98">
        <v>6496</v>
      </c>
      <c r="J17" s="98">
        <v>4803</v>
      </c>
      <c r="K17" s="98">
        <v>94</v>
      </c>
      <c r="L17" s="98">
        <v>40076</v>
      </c>
      <c r="M17" s="98">
        <v>66</v>
      </c>
      <c r="N17" s="98">
        <v>743</v>
      </c>
      <c r="O17" s="98">
        <v>9997</v>
      </c>
      <c r="P17" s="98">
        <v>16976</v>
      </c>
      <c r="Q17" s="98">
        <v>1030</v>
      </c>
      <c r="R17" s="98">
        <v>901</v>
      </c>
      <c r="S17" s="98">
        <v>5668</v>
      </c>
      <c r="T17" s="98">
        <v>4566</v>
      </c>
      <c r="U17" s="98">
        <v>129</v>
      </c>
      <c r="V17" s="90">
        <f t="shared" si="0"/>
        <v>-6.2812777699826947E-2</v>
      </c>
      <c r="W17" s="90">
        <f t="shared" si="1"/>
        <v>-0.20481927710843373</v>
      </c>
      <c r="X17" s="90">
        <f t="shared" si="2"/>
        <v>-0.19414316702819956</v>
      </c>
      <c r="Y17" s="90">
        <f t="shared" si="3"/>
        <v>-8.1073628090817168E-2</v>
      </c>
      <c r="Z17" s="90">
        <f t="shared" si="4"/>
        <v>-3.894927536231884E-2</v>
      </c>
      <c r="AA17" s="90">
        <f t="shared" si="5"/>
        <v>8.7645195353748678E-2</v>
      </c>
      <c r="AB17" s="90">
        <f t="shared" si="6"/>
        <v>3.0892448512585814E-2</v>
      </c>
      <c r="AC17" s="90">
        <f t="shared" si="7"/>
        <v>-0.12746305418719212</v>
      </c>
      <c r="AD17" s="90">
        <f t="shared" si="8"/>
        <v>-4.9344159900062461E-2</v>
      </c>
      <c r="AE17" s="93">
        <f t="shared" si="9"/>
        <v>0.37234042553191488</v>
      </c>
    </row>
    <row r="18" spans="1:31" s="91" customFormat="1" ht="15" customHeight="1" x14ac:dyDescent="0.3">
      <c r="A18" s="94" t="s">
        <v>93</v>
      </c>
      <c r="B18" s="98">
        <v>41941</v>
      </c>
      <c r="C18" s="98">
        <v>89</v>
      </c>
      <c r="D18" s="98">
        <v>930</v>
      </c>
      <c r="E18" s="98">
        <v>10669</v>
      </c>
      <c r="F18" s="98">
        <v>17195</v>
      </c>
      <c r="G18" s="98">
        <v>896</v>
      </c>
      <c r="H18" s="98">
        <v>903</v>
      </c>
      <c r="I18" s="98">
        <v>6354</v>
      </c>
      <c r="J18" s="98">
        <v>4812</v>
      </c>
      <c r="K18" s="98">
        <v>93</v>
      </c>
      <c r="L18" s="98">
        <v>36999</v>
      </c>
      <c r="M18" s="98">
        <v>60</v>
      </c>
      <c r="N18" s="98">
        <v>700</v>
      </c>
      <c r="O18" s="98">
        <v>9026</v>
      </c>
      <c r="P18" s="98">
        <v>15861</v>
      </c>
      <c r="Q18" s="98">
        <v>894</v>
      </c>
      <c r="R18" s="98">
        <v>781</v>
      </c>
      <c r="S18" s="98">
        <v>5117</v>
      </c>
      <c r="T18" s="98">
        <v>4452</v>
      </c>
      <c r="U18" s="98">
        <v>108</v>
      </c>
      <c r="V18" s="90">
        <f t="shared" si="0"/>
        <v>-0.11783219284232613</v>
      </c>
      <c r="W18" s="90">
        <f t="shared" si="1"/>
        <v>-0.3258426966292135</v>
      </c>
      <c r="X18" s="90">
        <f t="shared" si="2"/>
        <v>-0.24731182795698925</v>
      </c>
      <c r="Y18" s="90">
        <f t="shared" si="3"/>
        <v>-0.15399756303308651</v>
      </c>
      <c r="Z18" s="90">
        <f t="shared" si="4"/>
        <v>-7.7580692061645834E-2</v>
      </c>
      <c r="AA18" s="90">
        <f t="shared" si="5"/>
        <v>-2.232142857142857E-3</v>
      </c>
      <c r="AB18" s="90">
        <f t="shared" si="6"/>
        <v>-0.13510520487264674</v>
      </c>
      <c r="AC18" s="90">
        <f t="shared" si="7"/>
        <v>-0.19468051621026125</v>
      </c>
      <c r="AD18" s="90">
        <f t="shared" si="8"/>
        <v>-7.4812967581047385E-2</v>
      </c>
      <c r="AE18" s="93">
        <f t="shared" si="9"/>
        <v>0.16129032258064516</v>
      </c>
    </row>
    <row r="19" spans="1:31" s="91" customFormat="1" ht="15" customHeight="1" x14ac:dyDescent="0.3">
      <c r="A19" s="94" t="s">
        <v>94</v>
      </c>
      <c r="B19" s="98">
        <v>41692</v>
      </c>
      <c r="C19" s="98">
        <v>74</v>
      </c>
      <c r="D19" s="98">
        <v>869</v>
      </c>
      <c r="E19" s="98">
        <v>10471</v>
      </c>
      <c r="F19" s="98">
        <v>17260</v>
      </c>
      <c r="G19" s="98">
        <v>879</v>
      </c>
      <c r="H19" s="98">
        <v>897</v>
      </c>
      <c r="I19" s="98">
        <v>6444</v>
      </c>
      <c r="J19" s="98">
        <v>4697</v>
      </c>
      <c r="K19" s="98">
        <v>101</v>
      </c>
      <c r="L19" s="98">
        <v>32312</v>
      </c>
      <c r="M19" s="98">
        <v>60</v>
      </c>
      <c r="N19" s="98">
        <v>648</v>
      </c>
      <c r="O19" s="98">
        <v>7772</v>
      </c>
      <c r="P19" s="98">
        <v>13710</v>
      </c>
      <c r="Q19" s="98">
        <v>755</v>
      </c>
      <c r="R19" s="98">
        <v>737</v>
      </c>
      <c r="S19" s="98">
        <v>4672</v>
      </c>
      <c r="T19" s="98">
        <v>3867</v>
      </c>
      <c r="U19" s="98">
        <v>91</v>
      </c>
      <c r="V19" s="90">
        <f t="shared" si="0"/>
        <v>-0.22498321020819342</v>
      </c>
      <c r="W19" s="90">
        <f t="shared" si="1"/>
        <v>-0.1891891891891892</v>
      </c>
      <c r="X19" s="90">
        <f t="shared" si="2"/>
        <v>-0.25431530494821636</v>
      </c>
      <c r="Y19" s="90">
        <f t="shared" si="3"/>
        <v>-0.25775952631076304</v>
      </c>
      <c r="Z19" s="90">
        <f t="shared" si="4"/>
        <v>-0.20567786790266512</v>
      </c>
      <c r="AA19" s="90">
        <f t="shared" si="5"/>
        <v>-0.14106939704209329</v>
      </c>
      <c r="AB19" s="90">
        <f t="shared" si="6"/>
        <v>-0.17837235228539577</v>
      </c>
      <c r="AC19" s="90">
        <f t="shared" si="7"/>
        <v>-0.27498448168839229</v>
      </c>
      <c r="AD19" s="90">
        <f t="shared" si="8"/>
        <v>-0.17670853736427508</v>
      </c>
      <c r="AE19" s="93">
        <f t="shared" si="9"/>
        <v>-9.9009900990099015E-2</v>
      </c>
    </row>
    <row r="20" spans="1:31" s="91" customFormat="1" ht="15" customHeight="1" x14ac:dyDescent="0.3">
      <c r="A20" s="94" t="s">
        <v>95</v>
      </c>
      <c r="B20" s="98">
        <v>42250</v>
      </c>
      <c r="C20" s="98">
        <v>76</v>
      </c>
      <c r="D20" s="98">
        <v>864</v>
      </c>
      <c r="E20" s="98">
        <v>10613</v>
      </c>
      <c r="F20" s="98">
        <v>17351</v>
      </c>
      <c r="G20" s="98">
        <v>908</v>
      </c>
      <c r="H20" s="98">
        <v>881</v>
      </c>
      <c r="I20" s="98">
        <v>6560</v>
      </c>
      <c r="J20" s="98">
        <v>4876</v>
      </c>
      <c r="K20" s="98">
        <v>121</v>
      </c>
      <c r="L20" s="98">
        <v>31700</v>
      </c>
      <c r="M20" s="98">
        <v>51</v>
      </c>
      <c r="N20" s="98">
        <v>716</v>
      </c>
      <c r="O20" s="98">
        <v>7538</v>
      </c>
      <c r="P20" s="98">
        <v>13188</v>
      </c>
      <c r="Q20" s="98">
        <v>749</v>
      </c>
      <c r="R20" s="98">
        <v>812</v>
      </c>
      <c r="S20" s="98">
        <v>4672</v>
      </c>
      <c r="T20" s="98">
        <v>3894</v>
      </c>
      <c r="U20" s="98">
        <v>80</v>
      </c>
      <c r="V20" s="90">
        <f t="shared" si="0"/>
        <v>-0.24970414201183433</v>
      </c>
      <c r="W20" s="90">
        <f t="shared" si="1"/>
        <v>-0.32894736842105265</v>
      </c>
      <c r="X20" s="90">
        <f t="shared" si="2"/>
        <v>-0.17129629629629631</v>
      </c>
      <c r="Y20" s="90">
        <f t="shared" si="3"/>
        <v>-0.28973899934043157</v>
      </c>
      <c r="Z20" s="90">
        <f t="shared" si="4"/>
        <v>-0.23992853437842199</v>
      </c>
      <c r="AA20" s="90">
        <f t="shared" si="5"/>
        <v>-0.17511013215859031</v>
      </c>
      <c r="AB20" s="90">
        <f t="shared" si="6"/>
        <v>-7.8320090805902381E-2</v>
      </c>
      <c r="AC20" s="90">
        <f t="shared" si="7"/>
        <v>-0.28780487804878047</v>
      </c>
      <c r="AD20" s="90">
        <f t="shared" si="8"/>
        <v>-0.20139458572600491</v>
      </c>
      <c r="AE20" s="93">
        <f t="shared" si="9"/>
        <v>-0.33884297520661155</v>
      </c>
    </row>
    <row r="21" spans="1:31" s="91" customFormat="1" ht="15" customHeight="1" x14ac:dyDescent="0.3">
      <c r="A21" s="94" t="s">
        <v>96</v>
      </c>
      <c r="B21" s="98">
        <v>39355</v>
      </c>
      <c r="C21" s="98">
        <v>61</v>
      </c>
      <c r="D21" s="98">
        <v>834</v>
      </c>
      <c r="E21" s="98">
        <v>9204</v>
      </c>
      <c r="F21" s="98">
        <v>16302</v>
      </c>
      <c r="G21" s="98">
        <v>832</v>
      </c>
      <c r="H21" s="98">
        <v>887</v>
      </c>
      <c r="I21" s="98">
        <v>6264</v>
      </c>
      <c r="J21" s="98">
        <v>4890</v>
      </c>
      <c r="K21" s="98">
        <v>81</v>
      </c>
      <c r="L21" s="98">
        <v>32908</v>
      </c>
      <c r="M21" s="98">
        <v>46</v>
      </c>
      <c r="N21" s="98">
        <v>660</v>
      </c>
      <c r="O21" s="98">
        <v>8156</v>
      </c>
      <c r="P21" s="98">
        <v>13753</v>
      </c>
      <c r="Q21" s="98">
        <v>781</v>
      </c>
      <c r="R21" s="98">
        <v>757</v>
      </c>
      <c r="S21" s="98">
        <v>4815</v>
      </c>
      <c r="T21" s="98">
        <v>3843</v>
      </c>
      <c r="U21" s="98">
        <v>97</v>
      </c>
      <c r="V21" s="90">
        <f t="shared" si="0"/>
        <v>-0.16381654173548468</v>
      </c>
      <c r="W21" s="90">
        <f t="shared" si="1"/>
        <v>-0.24590163934426229</v>
      </c>
      <c r="X21" s="90">
        <f t="shared" si="2"/>
        <v>-0.20863309352517986</v>
      </c>
      <c r="Y21" s="90">
        <f t="shared" si="3"/>
        <v>-0.11386353759235116</v>
      </c>
      <c r="Z21" s="90">
        <f t="shared" si="4"/>
        <v>-0.15636118267697216</v>
      </c>
      <c r="AA21" s="90">
        <f t="shared" si="5"/>
        <v>-6.129807692307692E-2</v>
      </c>
      <c r="AB21" s="90">
        <f t="shared" si="6"/>
        <v>-0.14656144306651633</v>
      </c>
      <c r="AC21" s="90">
        <f t="shared" si="7"/>
        <v>-0.23132183908045978</v>
      </c>
      <c r="AD21" s="90">
        <f t="shared" si="8"/>
        <v>-0.21411042944785277</v>
      </c>
      <c r="AE21" s="93">
        <f t="shared" si="9"/>
        <v>0.19753086419753085</v>
      </c>
    </row>
    <row r="22" spans="1:31" s="91" customFormat="1" ht="15" customHeight="1" x14ac:dyDescent="0.3">
      <c r="A22" s="94" t="s">
        <v>97</v>
      </c>
      <c r="B22" s="98">
        <v>41288</v>
      </c>
      <c r="C22" s="98">
        <v>68</v>
      </c>
      <c r="D22" s="98">
        <v>837</v>
      </c>
      <c r="E22" s="98">
        <v>9584</v>
      </c>
      <c r="F22" s="98">
        <v>17094</v>
      </c>
      <c r="G22" s="98">
        <v>899</v>
      </c>
      <c r="H22" s="98">
        <v>923</v>
      </c>
      <c r="I22" s="98">
        <v>6636</v>
      </c>
      <c r="J22" s="98">
        <v>5148</v>
      </c>
      <c r="K22" s="98">
        <v>99</v>
      </c>
      <c r="L22" s="98">
        <v>29955</v>
      </c>
      <c r="M22" s="98">
        <v>40</v>
      </c>
      <c r="N22" s="98">
        <v>608</v>
      </c>
      <c r="O22" s="98">
        <v>7445</v>
      </c>
      <c r="P22" s="98">
        <v>12671</v>
      </c>
      <c r="Q22" s="98">
        <v>748</v>
      </c>
      <c r="R22" s="98">
        <v>623</v>
      </c>
      <c r="S22" s="98">
        <v>4311</v>
      </c>
      <c r="T22" s="98">
        <v>3420</v>
      </c>
      <c r="U22" s="98">
        <v>89</v>
      </c>
      <c r="V22" s="90">
        <f t="shared" si="0"/>
        <v>-0.27448653361751596</v>
      </c>
      <c r="W22" s="90">
        <f t="shared" si="1"/>
        <v>-0.41176470588235292</v>
      </c>
      <c r="X22" s="90">
        <f t="shared" si="2"/>
        <v>-0.27359617682198328</v>
      </c>
      <c r="Y22" s="90">
        <f t="shared" si="3"/>
        <v>-0.22318447412353923</v>
      </c>
      <c r="Z22" s="90">
        <f t="shared" si="4"/>
        <v>-0.25874575874575872</v>
      </c>
      <c r="AA22" s="90">
        <f t="shared" si="5"/>
        <v>-0.16796440489432704</v>
      </c>
      <c r="AB22" s="90">
        <f t="shared" si="6"/>
        <v>-0.32502708559046589</v>
      </c>
      <c r="AC22" s="90">
        <f t="shared" si="7"/>
        <v>-0.35036166365280291</v>
      </c>
      <c r="AD22" s="90">
        <f t="shared" si="8"/>
        <v>-0.33566433566433568</v>
      </c>
      <c r="AE22" s="93">
        <f t="shared" si="9"/>
        <v>-0.10101010101010101</v>
      </c>
    </row>
    <row r="23" spans="1:31" s="91" customFormat="1" ht="15" customHeight="1" x14ac:dyDescent="0.3">
      <c r="A23" s="94" t="s">
        <v>98</v>
      </c>
      <c r="B23" s="98">
        <v>45599</v>
      </c>
      <c r="C23" s="98">
        <v>87</v>
      </c>
      <c r="D23" s="98">
        <v>890</v>
      </c>
      <c r="E23" s="98">
        <v>11280</v>
      </c>
      <c r="F23" s="98">
        <v>19100</v>
      </c>
      <c r="G23" s="98">
        <v>964</v>
      </c>
      <c r="H23" s="98">
        <v>966</v>
      </c>
      <c r="I23" s="98">
        <v>6941</v>
      </c>
      <c r="J23" s="98">
        <v>5259</v>
      </c>
      <c r="K23" s="98">
        <v>112</v>
      </c>
      <c r="L23" s="98">
        <v>28234</v>
      </c>
      <c r="M23" s="98">
        <v>48</v>
      </c>
      <c r="N23" s="98">
        <v>584</v>
      </c>
      <c r="O23" s="98">
        <v>6920</v>
      </c>
      <c r="P23" s="98">
        <v>11986</v>
      </c>
      <c r="Q23" s="98">
        <v>634</v>
      </c>
      <c r="R23" s="98">
        <v>595</v>
      </c>
      <c r="S23" s="98">
        <v>4077</v>
      </c>
      <c r="T23" s="98">
        <v>3292</v>
      </c>
      <c r="U23" s="98">
        <v>98</v>
      </c>
      <c r="V23" s="90">
        <f t="shared" si="0"/>
        <v>-0.38081975481918462</v>
      </c>
      <c r="W23" s="90">
        <f t="shared" si="1"/>
        <v>-0.44827586206896552</v>
      </c>
      <c r="X23" s="90">
        <f t="shared" si="2"/>
        <v>-0.34382022471910112</v>
      </c>
      <c r="Y23" s="90">
        <f t="shared" si="3"/>
        <v>-0.38652482269503546</v>
      </c>
      <c r="Z23" s="90">
        <f t="shared" si="4"/>
        <v>-0.37246073298429322</v>
      </c>
      <c r="AA23" s="90">
        <f t="shared" si="5"/>
        <v>-0.34232365145228216</v>
      </c>
      <c r="AB23" s="90">
        <f t="shared" si="6"/>
        <v>-0.38405797101449274</v>
      </c>
      <c r="AC23" s="90">
        <f t="shared" si="7"/>
        <v>-0.41262065984728424</v>
      </c>
      <c r="AD23" s="90">
        <f t="shared" si="8"/>
        <v>-0.37402548012930215</v>
      </c>
      <c r="AE23" s="93">
        <f t="shared" si="9"/>
        <v>-0.125</v>
      </c>
    </row>
    <row r="24" spans="1:31" s="91" customFormat="1" ht="15" customHeight="1" x14ac:dyDescent="0.3">
      <c r="A24" s="94" t="s">
        <v>99</v>
      </c>
      <c r="B24" s="98">
        <v>42780</v>
      </c>
      <c r="C24" s="98">
        <v>75</v>
      </c>
      <c r="D24" s="98">
        <v>818</v>
      </c>
      <c r="E24" s="98">
        <v>10643</v>
      </c>
      <c r="F24" s="98">
        <v>18109</v>
      </c>
      <c r="G24" s="98">
        <v>883</v>
      </c>
      <c r="H24" s="98">
        <v>845</v>
      </c>
      <c r="I24" s="98">
        <v>6481</v>
      </c>
      <c r="J24" s="98">
        <v>4833</v>
      </c>
      <c r="K24" s="98">
        <v>93</v>
      </c>
      <c r="L24" s="98">
        <v>26403</v>
      </c>
      <c r="M24" s="98">
        <v>45</v>
      </c>
      <c r="N24" s="98">
        <v>512</v>
      </c>
      <c r="O24" s="98">
        <v>6423</v>
      </c>
      <c r="P24" s="98">
        <v>11336</v>
      </c>
      <c r="Q24" s="98">
        <v>643</v>
      </c>
      <c r="R24" s="98">
        <v>557</v>
      </c>
      <c r="S24" s="98">
        <v>3820</v>
      </c>
      <c r="T24" s="98">
        <v>2998</v>
      </c>
      <c r="U24" s="98">
        <v>69</v>
      </c>
      <c r="V24" s="90">
        <f t="shared" si="0"/>
        <v>-0.38281907433380086</v>
      </c>
      <c r="W24" s="90">
        <f t="shared" si="1"/>
        <v>-0.4</v>
      </c>
      <c r="X24" s="90">
        <f t="shared" si="2"/>
        <v>-0.37408312958435208</v>
      </c>
      <c r="Y24" s="90">
        <f t="shared" si="3"/>
        <v>-0.396504744902753</v>
      </c>
      <c r="Z24" s="90">
        <f t="shared" si="4"/>
        <v>-0.37401292175161521</v>
      </c>
      <c r="AA24" s="90">
        <f t="shared" si="5"/>
        <v>-0.27180067950169873</v>
      </c>
      <c r="AB24" s="90">
        <f t="shared" si="6"/>
        <v>-0.3408284023668639</v>
      </c>
      <c r="AC24" s="90">
        <f t="shared" si="7"/>
        <v>-0.41058478629841072</v>
      </c>
      <c r="AD24" s="90">
        <f t="shared" si="8"/>
        <v>-0.37968135733498865</v>
      </c>
      <c r="AE24" s="93">
        <f t="shared" si="9"/>
        <v>-0.25806451612903225</v>
      </c>
    </row>
    <row r="25" spans="1:31" s="91" customFormat="1" ht="15" customHeight="1" x14ac:dyDescent="0.3">
      <c r="A25" s="94" t="s">
        <v>100</v>
      </c>
      <c r="B25" s="98">
        <v>41686</v>
      </c>
      <c r="C25" s="98">
        <v>82</v>
      </c>
      <c r="D25" s="98">
        <v>778</v>
      </c>
      <c r="E25" s="98">
        <v>10352</v>
      </c>
      <c r="F25" s="98">
        <v>17555</v>
      </c>
      <c r="G25" s="98">
        <v>848</v>
      </c>
      <c r="H25" s="98">
        <v>837</v>
      </c>
      <c r="I25" s="98">
        <v>6300</v>
      </c>
      <c r="J25" s="98">
        <v>4836</v>
      </c>
      <c r="K25" s="98">
        <v>98</v>
      </c>
      <c r="L25" s="98">
        <v>25930</v>
      </c>
      <c r="M25" s="98">
        <v>37</v>
      </c>
      <c r="N25" s="98">
        <v>534</v>
      </c>
      <c r="O25" s="98">
        <v>6195</v>
      </c>
      <c r="P25" s="98">
        <v>11098</v>
      </c>
      <c r="Q25" s="98">
        <v>662</v>
      </c>
      <c r="R25" s="98">
        <v>526</v>
      </c>
      <c r="S25" s="98">
        <v>3853</v>
      </c>
      <c r="T25" s="98">
        <v>2962</v>
      </c>
      <c r="U25" s="98">
        <v>63</v>
      </c>
      <c r="V25" s="90">
        <f t="shared" si="0"/>
        <v>-0.37796862255913255</v>
      </c>
      <c r="W25" s="90">
        <f t="shared" si="1"/>
        <v>-0.54878048780487809</v>
      </c>
      <c r="X25" s="90">
        <f t="shared" si="2"/>
        <v>-0.31362467866323906</v>
      </c>
      <c r="Y25" s="90">
        <f t="shared" si="3"/>
        <v>-0.40156491499227204</v>
      </c>
      <c r="Z25" s="90">
        <f t="shared" si="4"/>
        <v>-0.36781543719737969</v>
      </c>
      <c r="AA25" s="90">
        <f t="shared" si="5"/>
        <v>-0.21933962264150944</v>
      </c>
      <c r="AB25" s="90">
        <f t="shared" si="6"/>
        <v>-0.3715651135005974</v>
      </c>
      <c r="AC25" s="90">
        <f t="shared" si="7"/>
        <v>-0.38841269841269843</v>
      </c>
      <c r="AD25" s="90">
        <f t="shared" si="8"/>
        <v>-0.38751033912324234</v>
      </c>
      <c r="AE25" s="93">
        <f t="shared" si="9"/>
        <v>-0.35714285714285715</v>
      </c>
    </row>
    <row r="26" spans="1:31" s="91" customFormat="1" ht="15" customHeight="1" x14ac:dyDescent="0.3">
      <c r="A26" s="94" t="s">
        <v>101</v>
      </c>
      <c r="B26" s="98">
        <v>41588</v>
      </c>
      <c r="C26" s="98">
        <v>79</v>
      </c>
      <c r="D26" s="98">
        <v>755</v>
      </c>
      <c r="E26" s="98">
        <v>10104</v>
      </c>
      <c r="F26" s="98">
        <v>17725</v>
      </c>
      <c r="G26" s="98">
        <v>869</v>
      </c>
      <c r="H26" s="98">
        <v>889</v>
      </c>
      <c r="I26" s="98">
        <v>6324</v>
      </c>
      <c r="J26" s="98">
        <v>4746</v>
      </c>
      <c r="K26" s="98">
        <v>97</v>
      </c>
      <c r="L26" s="98">
        <v>23756</v>
      </c>
      <c r="M26" s="98">
        <v>43</v>
      </c>
      <c r="N26" s="98">
        <v>505</v>
      </c>
      <c r="O26" s="98">
        <v>5726</v>
      </c>
      <c r="P26" s="98">
        <v>9940</v>
      </c>
      <c r="Q26" s="98">
        <v>632</v>
      </c>
      <c r="R26" s="98">
        <v>571</v>
      </c>
      <c r="S26" s="98">
        <v>3655</v>
      </c>
      <c r="T26" s="98">
        <v>2612</v>
      </c>
      <c r="U26" s="98">
        <v>72</v>
      </c>
      <c r="V26" s="90">
        <f t="shared" si="0"/>
        <v>-0.42877753198037893</v>
      </c>
      <c r="W26" s="90">
        <f t="shared" si="1"/>
        <v>-0.45569620253164556</v>
      </c>
      <c r="X26" s="90">
        <f t="shared" si="2"/>
        <v>-0.33112582781456956</v>
      </c>
      <c r="Y26" s="90">
        <f t="shared" si="3"/>
        <v>-0.43329374505146478</v>
      </c>
      <c r="Z26" s="90">
        <f t="shared" si="4"/>
        <v>-0.43921015514809592</v>
      </c>
      <c r="AA26" s="90">
        <f t="shared" si="5"/>
        <v>-0.27272727272727271</v>
      </c>
      <c r="AB26" s="90">
        <f t="shared" si="6"/>
        <v>-0.3577052868391451</v>
      </c>
      <c r="AC26" s="90">
        <f t="shared" si="7"/>
        <v>-0.42204301075268819</v>
      </c>
      <c r="AD26" s="90">
        <f t="shared" si="8"/>
        <v>-0.4496418036241045</v>
      </c>
      <c r="AE26" s="93">
        <f t="shared" si="9"/>
        <v>-0.25773195876288657</v>
      </c>
    </row>
    <row r="27" spans="1:31" s="91" customFormat="1" ht="15" customHeight="1" x14ac:dyDescent="0.3">
      <c r="A27" s="94" t="s">
        <v>102</v>
      </c>
      <c r="B27" s="98">
        <v>41542</v>
      </c>
      <c r="C27" s="98">
        <v>84</v>
      </c>
      <c r="D27" s="98">
        <v>755</v>
      </c>
      <c r="E27" s="98">
        <v>10163</v>
      </c>
      <c r="F27" s="98">
        <v>17349</v>
      </c>
      <c r="G27" s="98">
        <v>884</v>
      </c>
      <c r="H27" s="98">
        <v>861</v>
      </c>
      <c r="I27" s="98">
        <v>6476</v>
      </c>
      <c r="J27" s="98">
        <v>4872</v>
      </c>
      <c r="K27" s="98">
        <v>98</v>
      </c>
      <c r="L27" s="98">
        <v>22291</v>
      </c>
      <c r="M27" s="98">
        <v>44</v>
      </c>
      <c r="N27" s="98">
        <v>485</v>
      </c>
      <c r="O27" s="98">
        <v>5416</v>
      </c>
      <c r="P27" s="98">
        <v>9228</v>
      </c>
      <c r="Q27" s="98">
        <v>608</v>
      </c>
      <c r="R27" s="98">
        <v>514</v>
      </c>
      <c r="S27" s="98">
        <v>3486</v>
      </c>
      <c r="T27" s="98">
        <v>2464</v>
      </c>
      <c r="U27" s="98">
        <v>46</v>
      </c>
      <c r="V27" s="90">
        <f t="shared" si="0"/>
        <v>-0.46341052428867169</v>
      </c>
      <c r="W27" s="90">
        <f t="shared" si="1"/>
        <v>-0.47619047619047616</v>
      </c>
      <c r="X27" s="90">
        <f t="shared" si="2"/>
        <v>-0.35761589403973509</v>
      </c>
      <c r="Y27" s="90">
        <f t="shared" si="3"/>
        <v>-0.46708649020958376</v>
      </c>
      <c r="Z27" s="90">
        <f t="shared" si="4"/>
        <v>-0.46809614386996368</v>
      </c>
      <c r="AA27" s="90">
        <f t="shared" si="5"/>
        <v>-0.31221719457013575</v>
      </c>
      <c r="AB27" s="90">
        <f t="shared" si="6"/>
        <v>-0.40301974448315914</v>
      </c>
      <c r="AC27" s="90">
        <f t="shared" si="7"/>
        <v>-0.46170475602223593</v>
      </c>
      <c r="AD27" s="90">
        <f t="shared" si="8"/>
        <v>-0.4942528735632184</v>
      </c>
      <c r="AE27" s="93">
        <f t="shared" si="9"/>
        <v>-0.53061224489795922</v>
      </c>
    </row>
    <row r="28" spans="1:31" s="91" customFormat="1" ht="15" customHeight="1" x14ac:dyDescent="0.3">
      <c r="A28" s="94" t="s">
        <v>103</v>
      </c>
      <c r="B28" s="98">
        <v>38672</v>
      </c>
      <c r="C28" s="98">
        <v>78</v>
      </c>
      <c r="D28" s="98">
        <v>746</v>
      </c>
      <c r="E28" s="98">
        <v>8943</v>
      </c>
      <c r="F28" s="98">
        <v>16064</v>
      </c>
      <c r="G28" s="98">
        <v>834</v>
      </c>
      <c r="H28" s="98">
        <v>902</v>
      </c>
      <c r="I28" s="98">
        <v>6264</v>
      </c>
      <c r="J28" s="98">
        <v>4754</v>
      </c>
      <c r="K28" s="98">
        <v>87</v>
      </c>
      <c r="L28" s="98">
        <v>24359</v>
      </c>
      <c r="M28" s="98">
        <v>43</v>
      </c>
      <c r="N28" s="98">
        <v>512</v>
      </c>
      <c r="O28" s="98">
        <v>6197</v>
      </c>
      <c r="P28" s="98">
        <v>10297</v>
      </c>
      <c r="Q28" s="98">
        <v>663</v>
      </c>
      <c r="R28" s="98">
        <v>476</v>
      </c>
      <c r="S28" s="98">
        <v>3663</v>
      </c>
      <c r="T28" s="98">
        <v>2454</v>
      </c>
      <c r="U28" s="98">
        <v>54</v>
      </c>
      <c r="V28" s="90">
        <f t="shared" si="0"/>
        <v>-0.37011274306992137</v>
      </c>
      <c r="W28" s="90">
        <f t="shared" si="1"/>
        <v>-0.44871794871794873</v>
      </c>
      <c r="X28" s="90">
        <f t="shared" si="2"/>
        <v>-0.31367292225201071</v>
      </c>
      <c r="Y28" s="90">
        <f t="shared" si="3"/>
        <v>-0.30705579783070558</v>
      </c>
      <c r="Z28" s="90">
        <f t="shared" si="4"/>
        <v>-0.35900149402390436</v>
      </c>
      <c r="AA28" s="90">
        <f t="shared" si="5"/>
        <v>-0.20503597122302158</v>
      </c>
      <c r="AB28" s="90">
        <f t="shared" si="6"/>
        <v>-0.47228381374722839</v>
      </c>
      <c r="AC28" s="90">
        <f t="shared" si="7"/>
        <v>-0.41522988505747127</v>
      </c>
      <c r="AD28" s="90">
        <f t="shared" si="8"/>
        <v>-0.48380311316785862</v>
      </c>
      <c r="AE28" s="93">
        <f t="shared" si="9"/>
        <v>-0.37931034482758619</v>
      </c>
    </row>
    <row r="29" spans="1:31" s="91" customFormat="1" ht="15" customHeight="1" x14ac:dyDescent="0.3">
      <c r="A29" s="94" t="s">
        <v>104</v>
      </c>
      <c r="B29" s="98">
        <v>40388</v>
      </c>
      <c r="C29" s="98">
        <v>67</v>
      </c>
      <c r="D29" s="98">
        <v>822</v>
      </c>
      <c r="E29" s="98">
        <v>9364</v>
      </c>
      <c r="F29" s="98">
        <v>17042</v>
      </c>
      <c r="G29" s="98">
        <v>852</v>
      </c>
      <c r="H29" s="98">
        <v>942</v>
      </c>
      <c r="I29" s="98">
        <v>6249</v>
      </c>
      <c r="J29" s="98">
        <v>4961</v>
      </c>
      <c r="K29" s="98">
        <v>89</v>
      </c>
      <c r="L29" s="98">
        <v>22424</v>
      </c>
      <c r="M29" s="98">
        <v>38</v>
      </c>
      <c r="N29" s="98">
        <v>414</v>
      </c>
      <c r="O29" s="98">
        <v>5539</v>
      </c>
      <c r="P29" s="98">
        <v>9521</v>
      </c>
      <c r="Q29" s="98">
        <v>599</v>
      </c>
      <c r="R29" s="98">
        <v>519</v>
      </c>
      <c r="S29" s="98">
        <v>3353</v>
      </c>
      <c r="T29" s="98">
        <v>2394</v>
      </c>
      <c r="U29" s="98">
        <v>47</v>
      </c>
      <c r="V29" s="90">
        <f t="shared" si="0"/>
        <v>-0.44478557987521045</v>
      </c>
      <c r="W29" s="90">
        <f t="shared" si="1"/>
        <v>-0.43283582089552236</v>
      </c>
      <c r="X29" s="90">
        <f t="shared" si="2"/>
        <v>-0.49635036496350365</v>
      </c>
      <c r="Y29" s="90">
        <f t="shared" si="3"/>
        <v>-0.40847928235796666</v>
      </c>
      <c r="Z29" s="90">
        <f t="shared" si="4"/>
        <v>-0.44132144114540545</v>
      </c>
      <c r="AA29" s="90">
        <f t="shared" si="5"/>
        <v>-0.29694835680751175</v>
      </c>
      <c r="AB29" s="90">
        <f t="shared" si="6"/>
        <v>-0.44904458598726116</v>
      </c>
      <c r="AC29" s="90">
        <f t="shared" si="7"/>
        <v>-0.4634341494639142</v>
      </c>
      <c r="AD29" s="90">
        <f t="shared" si="8"/>
        <v>-0.51743600080628904</v>
      </c>
      <c r="AE29" s="93">
        <f t="shared" si="9"/>
        <v>-0.47191011235955055</v>
      </c>
    </row>
    <row r="30" spans="1:31" s="91" customFormat="1" ht="15" customHeight="1" x14ac:dyDescent="0.3">
      <c r="A30" s="94" t="s">
        <v>105</v>
      </c>
      <c r="B30" s="98">
        <v>44378</v>
      </c>
      <c r="C30" s="98">
        <v>77</v>
      </c>
      <c r="D30" s="98">
        <v>851</v>
      </c>
      <c r="E30" s="98">
        <v>11122</v>
      </c>
      <c r="F30" s="98">
        <v>18679</v>
      </c>
      <c r="G30" s="98">
        <v>919</v>
      </c>
      <c r="H30" s="98">
        <v>939</v>
      </c>
      <c r="I30" s="98">
        <v>6634</v>
      </c>
      <c r="J30" s="98">
        <v>5032</v>
      </c>
      <c r="K30" s="98">
        <v>125</v>
      </c>
      <c r="L30" s="98">
        <v>22261</v>
      </c>
      <c r="M30" s="98">
        <v>39</v>
      </c>
      <c r="N30" s="98">
        <v>493</v>
      </c>
      <c r="O30" s="98">
        <v>5273</v>
      </c>
      <c r="P30" s="98">
        <v>9550</v>
      </c>
      <c r="Q30" s="98">
        <v>579</v>
      </c>
      <c r="R30" s="98">
        <v>463</v>
      </c>
      <c r="S30" s="98">
        <v>3323</v>
      </c>
      <c r="T30" s="98">
        <v>2482</v>
      </c>
      <c r="U30" s="98">
        <v>59</v>
      </c>
      <c r="V30" s="90">
        <f t="shared" si="0"/>
        <v>-0.4983775744738384</v>
      </c>
      <c r="W30" s="90">
        <f t="shared" si="1"/>
        <v>-0.4935064935064935</v>
      </c>
      <c r="X30" s="90">
        <f t="shared" si="2"/>
        <v>-0.42068155111633371</v>
      </c>
      <c r="Y30" s="90">
        <f t="shared" si="3"/>
        <v>-0.52589462326919623</v>
      </c>
      <c r="Z30" s="90">
        <f t="shared" si="4"/>
        <v>-0.48873066009957705</v>
      </c>
      <c r="AA30" s="90">
        <f t="shared" si="5"/>
        <v>-0.36996735582154516</v>
      </c>
      <c r="AB30" s="90">
        <f t="shared" si="6"/>
        <v>-0.50692225772097976</v>
      </c>
      <c r="AC30" s="90">
        <f t="shared" si="7"/>
        <v>-0.4990955682845945</v>
      </c>
      <c r="AD30" s="90">
        <f t="shared" si="8"/>
        <v>-0.5067567567567568</v>
      </c>
      <c r="AE30" s="93">
        <f t="shared" si="9"/>
        <v>-0.52800000000000002</v>
      </c>
    </row>
    <row r="31" spans="1:31" s="91" customFormat="1" ht="15" customHeight="1" x14ac:dyDescent="0.3">
      <c r="A31" s="94" t="s">
        <v>106</v>
      </c>
      <c r="B31" s="98">
        <v>41431</v>
      </c>
      <c r="C31" s="98">
        <v>65</v>
      </c>
      <c r="D31" s="98">
        <v>751</v>
      </c>
      <c r="E31" s="98">
        <v>10299</v>
      </c>
      <c r="F31" s="98">
        <v>17684</v>
      </c>
      <c r="G31" s="98">
        <v>830</v>
      </c>
      <c r="H31" s="98">
        <v>874</v>
      </c>
      <c r="I31" s="98">
        <v>6147</v>
      </c>
      <c r="J31" s="98">
        <v>4671</v>
      </c>
      <c r="K31" s="98">
        <v>110</v>
      </c>
      <c r="L31" s="98">
        <v>21880</v>
      </c>
      <c r="M31" s="98">
        <v>34</v>
      </c>
      <c r="N31" s="98">
        <v>417</v>
      </c>
      <c r="O31" s="98">
        <v>5251</v>
      </c>
      <c r="P31" s="98">
        <v>9374</v>
      </c>
      <c r="Q31" s="98">
        <v>657</v>
      </c>
      <c r="R31" s="98">
        <v>477</v>
      </c>
      <c r="S31" s="98">
        <v>3212</v>
      </c>
      <c r="T31" s="98">
        <v>2390</v>
      </c>
      <c r="U31" s="98">
        <v>68</v>
      </c>
      <c r="V31" s="90">
        <f t="shared" si="0"/>
        <v>-0.47189302696048852</v>
      </c>
      <c r="W31" s="90">
        <f t="shared" si="1"/>
        <v>-0.47692307692307695</v>
      </c>
      <c r="X31" s="90">
        <f t="shared" si="2"/>
        <v>-0.44474034620505992</v>
      </c>
      <c r="Y31" s="90">
        <f t="shared" si="3"/>
        <v>-0.49014467424021751</v>
      </c>
      <c r="Z31" s="90">
        <f t="shared" si="4"/>
        <v>-0.46991630852748245</v>
      </c>
      <c r="AA31" s="90">
        <f t="shared" si="5"/>
        <v>-0.20843373493975903</v>
      </c>
      <c r="AB31" s="90">
        <f t="shared" si="6"/>
        <v>-0.45423340961098396</v>
      </c>
      <c r="AC31" s="90">
        <f t="shared" si="7"/>
        <v>-0.47746868391085084</v>
      </c>
      <c r="AD31" s="90">
        <f t="shared" si="8"/>
        <v>-0.48833226289873688</v>
      </c>
      <c r="AE31" s="93">
        <f t="shared" si="9"/>
        <v>-0.38181818181818183</v>
      </c>
    </row>
    <row r="32" spans="1:31" s="91" customFormat="1" ht="15" customHeight="1" x14ac:dyDescent="0.3">
      <c r="A32" s="94" t="s">
        <v>107</v>
      </c>
      <c r="B32" s="98">
        <v>40892</v>
      </c>
      <c r="C32" s="98">
        <v>61</v>
      </c>
      <c r="D32" s="98">
        <v>753</v>
      </c>
      <c r="E32" s="98">
        <v>10441</v>
      </c>
      <c r="F32" s="98">
        <v>17310</v>
      </c>
      <c r="G32" s="98">
        <v>810</v>
      </c>
      <c r="H32" s="98">
        <v>870</v>
      </c>
      <c r="I32" s="98">
        <v>5979</v>
      </c>
      <c r="J32" s="98">
        <v>4568</v>
      </c>
      <c r="K32" s="98">
        <v>100</v>
      </c>
      <c r="L32" s="98">
        <v>21748</v>
      </c>
      <c r="M32" s="98">
        <v>43</v>
      </c>
      <c r="N32" s="98">
        <v>442</v>
      </c>
      <c r="O32" s="98">
        <v>5417</v>
      </c>
      <c r="P32" s="98">
        <v>9070</v>
      </c>
      <c r="Q32" s="98">
        <v>578</v>
      </c>
      <c r="R32" s="98">
        <v>471</v>
      </c>
      <c r="S32" s="98">
        <v>3300</v>
      </c>
      <c r="T32" s="98">
        <v>2378</v>
      </c>
      <c r="U32" s="98">
        <v>49</v>
      </c>
      <c r="V32" s="90">
        <f t="shared" si="0"/>
        <v>-0.46816003130196615</v>
      </c>
      <c r="W32" s="90">
        <f t="shared" si="1"/>
        <v>-0.29508196721311475</v>
      </c>
      <c r="X32" s="90">
        <f t="shared" si="2"/>
        <v>-0.41301460823373176</v>
      </c>
      <c r="Y32" s="90">
        <f t="shared" si="3"/>
        <v>-0.48117996360501869</v>
      </c>
      <c r="Z32" s="90">
        <f t="shared" si="4"/>
        <v>-0.4760254188330445</v>
      </c>
      <c r="AA32" s="90">
        <f t="shared" si="5"/>
        <v>-0.28641975308641976</v>
      </c>
      <c r="AB32" s="90">
        <f t="shared" si="6"/>
        <v>-0.45862068965517239</v>
      </c>
      <c r="AC32" s="90">
        <f t="shared" si="7"/>
        <v>-0.44806823883592573</v>
      </c>
      <c r="AD32" s="90">
        <f t="shared" si="8"/>
        <v>-0.47942206654991243</v>
      </c>
      <c r="AE32" s="93">
        <f t="shared" si="9"/>
        <v>-0.51</v>
      </c>
    </row>
    <row r="33" spans="1:31" s="91" customFormat="1" ht="15" customHeight="1" x14ac:dyDescent="0.3">
      <c r="A33" s="94" t="s">
        <v>108</v>
      </c>
      <c r="B33" s="98">
        <v>40826</v>
      </c>
      <c r="C33" s="98">
        <v>75</v>
      </c>
      <c r="D33" s="98">
        <v>770</v>
      </c>
      <c r="E33" s="98">
        <v>10156</v>
      </c>
      <c r="F33" s="98">
        <v>17235</v>
      </c>
      <c r="G33" s="98">
        <v>852</v>
      </c>
      <c r="H33" s="98">
        <v>827</v>
      </c>
      <c r="I33" s="98">
        <v>6147</v>
      </c>
      <c r="J33" s="98">
        <v>4644</v>
      </c>
      <c r="K33" s="98">
        <v>120</v>
      </c>
      <c r="L33" s="98">
        <v>20645</v>
      </c>
      <c r="M33" s="98">
        <v>39</v>
      </c>
      <c r="N33" s="98">
        <v>440</v>
      </c>
      <c r="O33" s="98">
        <v>5005</v>
      </c>
      <c r="P33" s="98">
        <v>8508</v>
      </c>
      <c r="Q33" s="98">
        <v>559</v>
      </c>
      <c r="R33" s="98">
        <v>497</v>
      </c>
      <c r="S33" s="98">
        <v>3228</v>
      </c>
      <c r="T33" s="98">
        <v>2316</v>
      </c>
      <c r="U33" s="98">
        <v>53</v>
      </c>
      <c r="V33" s="90">
        <f t="shared" si="0"/>
        <v>-0.49431734678881106</v>
      </c>
      <c r="W33" s="90">
        <f t="shared" si="1"/>
        <v>-0.48</v>
      </c>
      <c r="X33" s="90">
        <f t="shared" si="2"/>
        <v>-0.42857142857142855</v>
      </c>
      <c r="Y33" s="90">
        <f t="shared" si="3"/>
        <v>-0.50718786923985826</v>
      </c>
      <c r="Z33" s="90">
        <f t="shared" si="4"/>
        <v>-0.50635335073977372</v>
      </c>
      <c r="AA33" s="90">
        <f t="shared" si="5"/>
        <v>-0.3438967136150235</v>
      </c>
      <c r="AB33" s="90">
        <f t="shared" si="6"/>
        <v>-0.39903264812575573</v>
      </c>
      <c r="AC33" s="90">
        <f t="shared" si="7"/>
        <v>-0.47486578818936065</v>
      </c>
      <c r="AD33" s="90">
        <f t="shared" si="8"/>
        <v>-0.50129198966408273</v>
      </c>
      <c r="AE33" s="93">
        <f t="shared" si="9"/>
        <v>-0.55833333333333335</v>
      </c>
    </row>
    <row r="34" spans="1:31" s="91" customFormat="1" ht="15" customHeight="1" x14ac:dyDescent="0.3">
      <c r="A34" s="94" t="s">
        <v>109</v>
      </c>
      <c r="B34" s="98">
        <v>41168</v>
      </c>
      <c r="C34" s="98">
        <v>71</v>
      </c>
      <c r="D34" s="98">
        <v>833</v>
      </c>
      <c r="E34" s="98">
        <v>10276</v>
      </c>
      <c r="F34" s="98">
        <v>17409</v>
      </c>
      <c r="G34" s="98">
        <v>873</v>
      </c>
      <c r="H34" s="98">
        <v>838</v>
      </c>
      <c r="I34" s="98">
        <v>6114</v>
      </c>
      <c r="J34" s="98">
        <v>4658</v>
      </c>
      <c r="K34" s="98">
        <v>96</v>
      </c>
      <c r="L34" s="98">
        <v>19630</v>
      </c>
      <c r="M34" s="98">
        <v>42</v>
      </c>
      <c r="N34" s="98">
        <v>419</v>
      </c>
      <c r="O34" s="98">
        <v>4689</v>
      </c>
      <c r="P34" s="98">
        <v>8015</v>
      </c>
      <c r="Q34" s="98">
        <v>500</v>
      </c>
      <c r="R34" s="98">
        <v>459</v>
      </c>
      <c r="S34" s="98">
        <v>3125</v>
      </c>
      <c r="T34" s="98">
        <v>2348</v>
      </c>
      <c r="U34" s="98">
        <v>33</v>
      </c>
      <c r="V34" s="90">
        <f t="shared" si="0"/>
        <v>-0.52317333851535175</v>
      </c>
      <c r="W34" s="90">
        <f t="shared" si="1"/>
        <v>-0.40845070422535212</v>
      </c>
      <c r="X34" s="90">
        <f t="shared" si="2"/>
        <v>-0.49699879951980791</v>
      </c>
      <c r="Y34" s="90">
        <f t="shared" si="3"/>
        <v>-0.54369404437524327</v>
      </c>
      <c r="Z34" s="90">
        <f t="shared" si="4"/>
        <v>-0.53960595094491359</v>
      </c>
      <c r="AA34" s="90">
        <f t="shared" si="5"/>
        <v>-0.42726231386025199</v>
      </c>
      <c r="AB34" s="90">
        <f t="shared" si="6"/>
        <v>-0.45226730310262531</v>
      </c>
      <c r="AC34" s="90">
        <f t="shared" si="7"/>
        <v>-0.4888779849525679</v>
      </c>
      <c r="AD34" s="90">
        <f t="shared" si="8"/>
        <v>-0.49592099613568053</v>
      </c>
      <c r="AE34" s="93">
        <f t="shared" si="9"/>
        <v>-0.65625</v>
      </c>
    </row>
    <row r="35" spans="1:31" s="91" customFormat="1" ht="15" customHeight="1" x14ac:dyDescent="0.3">
      <c r="A35" s="94" t="s">
        <v>110</v>
      </c>
      <c r="B35" s="98">
        <v>38617</v>
      </c>
      <c r="C35" s="98">
        <v>65</v>
      </c>
      <c r="D35" s="98">
        <v>721</v>
      </c>
      <c r="E35" s="98">
        <v>9019</v>
      </c>
      <c r="F35" s="98">
        <v>16189</v>
      </c>
      <c r="G35" s="98">
        <v>876</v>
      </c>
      <c r="H35" s="98">
        <v>876</v>
      </c>
      <c r="I35" s="98">
        <v>6135</v>
      </c>
      <c r="J35" s="98">
        <v>4623</v>
      </c>
      <c r="K35" s="98">
        <v>113</v>
      </c>
      <c r="L35" s="98">
        <v>21695</v>
      </c>
      <c r="M35" s="98">
        <v>40</v>
      </c>
      <c r="N35" s="98">
        <v>445</v>
      </c>
      <c r="O35" s="98">
        <v>5408</v>
      </c>
      <c r="P35" s="98">
        <v>8947</v>
      </c>
      <c r="Q35" s="98">
        <v>578</v>
      </c>
      <c r="R35" s="98">
        <v>513</v>
      </c>
      <c r="S35" s="98">
        <v>3259</v>
      </c>
      <c r="T35" s="98">
        <v>2447</v>
      </c>
      <c r="U35" s="98">
        <v>58</v>
      </c>
      <c r="V35" s="90">
        <f t="shared" si="0"/>
        <v>-0.43820079239713078</v>
      </c>
      <c r="W35" s="90">
        <f t="shared" si="1"/>
        <v>-0.38461538461538464</v>
      </c>
      <c r="X35" s="90">
        <f t="shared" si="2"/>
        <v>-0.38280166435506241</v>
      </c>
      <c r="Y35" s="90">
        <f t="shared" si="3"/>
        <v>-0.40037698192704291</v>
      </c>
      <c r="Z35" s="90">
        <f t="shared" si="4"/>
        <v>-0.44734078695410462</v>
      </c>
      <c r="AA35" s="90">
        <f t="shared" si="5"/>
        <v>-0.34018264840182649</v>
      </c>
      <c r="AB35" s="90">
        <f t="shared" si="6"/>
        <v>-0.41438356164383561</v>
      </c>
      <c r="AC35" s="90">
        <f t="shared" si="7"/>
        <v>-0.46878565607171963</v>
      </c>
      <c r="AD35" s="90">
        <f t="shared" si="8"/>
        <v>-0.47069002812026822</v>
      </c>
      <c r="AE35" s="93">
        <f t="shared" si="9"/>
        <v>-0.48672566371681414</v>
      </c>
    </row>
    <row r="36" spans="1:31" s="91" customFormat="1" ht="15" customHeight="1" x14ac:dyDescent="0.3">
      <c r="A36" s="94" t="s">
        <v>111</v>
      </c>
      <c r="B36" s="98">
        <v>39969</v>
      </c>
      <c r="C36" s="98">
        <v>68</v>
      </c>
      <c r="D36" s="98">
        <v>795</v>
      </c>
      <c r="E36" s="98">
        <v>9473</v>
      </c>
      <c r="F36" s="98">
        <v>16492</v>
      </c>
      <c r="G36" s="98">
        <v>893</v>
      </c>
      <c r="H36" s="98">
        <v>931</v>
      </c>
      <c r="I36" s="98">
        <v>6370</v>
      </c>
      <c r="J36" s="98">
        <v>4858</v>
      </c>
      <c r="K36" s="98">
        <v>89</v>
      </c>
      <c r="L36" s="98">
        <v>20162</v>
      </c>
      <c r="M36" s="98">
        <v>23</v>
      </c>
      <c r="N36" s="98">
        <v>424</v>
      </c>
      <c r="O36" s="98">
        <v>5136</v>
      </c>
      <c r="P36" s="98">
        <v>8232</v>
      </c>
      <c r="Q36" s="98">
        <v>537</v>
      </c>
      <c r="R36" s="98">
        <v>471</v>
      </c>
      <c r="S36" s="98">
        <v>2988</v>
      </c>
      <c r="T36" s="98">
        <v>2298</v>
      </c>
      <c r="U36" s="98">
        <v>53</v>
      </c>
      <c r="V36" s="90">
        <f t="shared" si="0"/>
        <v>-0.49555905827015939</v>
      </c>
      <c r="W36" s="90">
        <f t="shared" si="1"/>
        <v>-0.66176470588235292</v>
      </c>
      <c r="X36" s="90">
        <f t="shared" si="2"/>
        <v>-0.46666666666666667</v>
      </c>
      <c r="Y36" s="90">
        <f t="shared" si="3"/>
        <v>-0.45782750976459413</v>
      </c>
      <c r="Z36" s="90">
        <f t="shared" si="4"/>
        <v>-0.50084889643463493</v>
      </c>
      <c r="AA36" s="90">
        <f t="shared" si="5"/>
        <v>-0.39865621500559911</v>
      </c>
      <c r="AB36" s="90">
        <f t="shared" si="6"/>
        <v>-0.49409237379162191</v>
      </c>
      <c r="AC36" s="90">
        <f t="shared" si="7"/>
        <v>-0.53092621664050232</v>
      </c>
      <c r="AD36" s="90">
        <f t="shared" si="8"/>
        <v>-0.52696582955948945</v>
      </c>
      <c r="AE36" s="93">
        <f t="shared" si="9"/>
        <v>-0.4044943820224719</v>
      </c>
    </row>
    <row r="37" spans="1:31" s="91" customFormat="1" ht="15" customHeight="1" x14ac:dyDescent="0.25">
      <c r="A37" s="92" t="s">
        <v>112</v>
      </c>
      <c r="B37" s="98">
        <v>44618</v>
      </c>
      <c r="C37" s="98">
        <v>81</v>
      </c>
      <c r="D37" s="98">
        <v>861</v>
      </c>
      <c r="E37" s="98">
        <v>11183</v>
      </c>
      <c r="F37" s="98">
        <v>18829</v>
      </c>
      <c r="G37" s="98">
        <v>940</v>
      </c>
      <c r="H37" s="98">
        <v>927</v>
      </c>
      <c r="I37" s="98">
        <v>6708</v>
      </c>
      <c r="J37" s="98">
        <v>4983</v>
      </c>
      <c r="K37" s="98">
        <v>106</v>
      </c>
      <c r="L37" s="98">
        <v>20024</v>
      </c>
      <c r="M37" s="98">
        <v>34</v>
      </c>
      <c r="N37" s="98">
        <v>459</v>
      </c>
      <c r="O37" s="98">
        <v>5048</v>
      </c>
      <c r="P37" s="98">
        <v>8329</v>
      </c>
      <c r="Q37" s="98">
        <v>517</v>
      </c>
      <c r="R37" s="98">
        <v>446</v>
      </c>
      <c r="S37" s="98">
        <v>2955</v>
      </c>
      <c r="T37" s="98">
        <v>2186</v>
      </c>
      <c r="U37" s="98">
        <v>50</v>
      </c>
      <c r="V37" s="90">
        <f t="shared" si="0"/>
        <v>-0.55121251512842351</v>
      </c>
      <c r="W37" s="90">
        <f t="shared" si="1"/>
        <v>-0.58024691358024694</v>
      </c>
      <c r="X37" s="90">
        <f t="shared" si="2"/>
        <v>-0.46689895470383275</v>
      </c>
      <c r="Y37" s="90">
        <f t="shared" si="3"/>
        <v>-0.54860055441294819</v>
      </c>
      <c r="Z37" s="90">
        <f t="shared" si="4"/>
        <v>-0.55765043284295501</v>
      </c>
      <c r="AA37" s="90">
        <f t="shared" si="5"/>
        <v>-0.45</v>
      </c>
      <c r="AB37" s="90">
        <f t="shared" si="6"/>
        <v>-0.51887810140237323</v>
      </c>
      <c r="AC37" s="90">
        <f t="shared" si="7"/>
        <v>-0.55948121645796067</v>
      </c>
      <c r="AD37" s="90">
        <f t="shared" si="8"/>
        <v>-0.56130844872566732</v>
      </c>
      <c r="AE37" s="93">
        <f t="shared" si="9"/>
        <v>-0.52830188679245282</v>
      </c>
    </row>
    <row r="38" spans="1:31" s="91" customFormat="1" ht="15" customHeight="1" x14ac:dyDescent="0.3">
      <c r="A38" s="94" t="s">
        <v>113</v>
      </c>
      <c r="B38" s="98">
        <v>42179</v>
      </c>
      <c r="C38" s="98">
        <v>61</v>
      </c>
      <c r="D38" s="98">
        <v>758</v>
      </c>
      <c r="E38" s="98">
        <v>10571</v>
      </c>
      <c r="F38" s="98">
        <v>17654</v>
      </c>
      <c r="G38" s="98">
        <v>905</v>
      </c>
      <c r="H38" s="98">
        <v>876</v>
      </c>
      <c r="I38" s="98">
        <v>6493</v>
      </c>
      <c r="J38" s="98">
        <v>4754</v>
      </c>
      <c r="K38" s="98">
        <v>107</v>
      </c>
      <c r="L38" s="98">
        <v>19679</v>
      </c>
      <c r="M38" s="98">
        <v>23</v>
      </c>
      <c r="N38" s="98">
        <v>423</v>
      </c>
      <c r="O38" s="98">
        <v>4967</v>
      </c>
      <c r="P38" s="98">
        <v>8140</v>
      </c>
      <c r="Q38" s="98">
        <v>434</v>
      </c>
      <c r="R38" s="98">
        <v>459</v>
      </c>
      <c r="S38" s="98">
        <v>2916</v>
      </c>
      <c r="T38" s="98">
        <v>2267</v>
      </c>
      <c r="U38" s="98">
        <v>50</v>
      </c>
      <c r="V38" s="90">
        <f t="shared" ref="V38:V69" si="10">(L38-B38)/B38</f>
        <v>-0.5334408117783731</v>
      </c>
      <c r="W38" s="90">
        <f t="shared" ref="W38:W69" si="11">(M38-C38)/C38</f>
        <v>-0.62295081967213117</v>
      </c>
      <c r="X38" s="90">
        <f t="shared" ref="X38:X69" si="12">(N38-D38)/D38</f>
        <v>-0.44195250659630608</v>
      </c>
      <c r="Y38" s="90">
        <f t="shared" ref="Y38:Y69" si="13">(O38-E38)/E38</f>
        <v>-0.5301295998486425</v>
      </c>
      <c r="Z38" s="90">
        <f t="shared" ref="Z38:Z69" si="14">(P38-F38)/F38</f>
        <v>-0.53891469355386878</v>
      </c>
      <c r="AA38" s="90">
        <f t="shared" ref="AA38:AA69" si="15">(Q38-G38)/G38</f>
        <v>-0.52044198895027627</v>
      </c>
      <c r="AB38" s="90">
        <f t="shared" ref="AB38:AB69" si="16">(R38-H38)/H38</f>
        <v>-0.47602739726027399</v>
      </c>
      <c r="AC38" s="90">
        <f t="shared" ref="AC38:AC69" si="17">(S38-I38)/I38</f>
        <v>-0.55090097027568152</v>
      </c>
      <c r="AD38" s="90">
        <f t="shared" ref="AD38:AD69" si="18">(T38-J38)/J38</f>
        <v>-0.52313840976020198</v>
      </c>
      <c r="AE38" s="93">
        <f t="shared" ref="AE38:AE69" si="19">(U38-K38)/K38</f>
        <v>-0.53271028037383172</v>
      </c>
    </row>
    <row r="39" spans="1:31" s="91" customFormat="1" ht="15" customHeight="1" x14ac:dyDescent="0.3">
      <c r="A39" s="94" t="s">
        <v>114</v>
      </c>
      <c r="B39" s="98">
        <v>41253</v>
      </c>
      <c r="C39" s="98">
        <v>61</v>
      </c>
      <c r="D39" s="98">
        <v>748</v>
      </c>
      <c r="E39" s="98">
        <v>10391</v>
      </c>
      <c r="F39" s="98">
        <v>17349</v>
      </c>
      <c r="G39" s="98">
        <v>884</v>
      </c>
      <c r="H39" s="98">
        <v>870</v>
      </c>
      <c r="I39" s="98">
        <v>6381</v>
      </c>
      <c r="J39" s="98">
        <v>4462</v>
      </c>
      <c r="K39" s="98">
        <v>107</v>
      </c>
      <c r="L39" s="98">
        <v>19795</v>
      </c>
      <c r="M39" s="98">
        <v>42</v>
      </c>
      <c r="N39" s="98">
        <v>473</v>
      </c>
      <c r="O39" s="98">
        <v>5147</v>
      </c>
      <c r="P39" s="98">
        <v>7973</v>
      </c>
      <c r="Q39" s="98">
        <v>411</v>
      </c>
      <c r="R39" s="98">
        <v>469</v>
      </c>
      <c r="S39" s="98">
        <v>3003</v>
      </c>
      <c r="T39" s="98">
        <v>2232</v>
      </c>
      <c r="U39" s="98">
        <v>45</v>
      </c>
      <c r="V39" s="90">
        <f t="shared" si="10"/>
        <v>-0.520156109858677</v>
      </c>
      <c r="W39" s="90">
        <f t="shared" si="11"/>
        <v>-0.31147540983606559</v>
      </c>
      <c r="X39" s="90">
        <f t="shared" si="12"/>
        <v>-0.36764705882352944</v>
      </c>
      <c r="Y39" s="90">
        <f t="shared" si="13"/>
        <v>-0.50466750072177846</v>
      </c>
      <c r="Z39" s="90">
        <f t="shared" si="14"/>
        <v>-0.54043460718197012</v>
      </c>
      <c r="AA39" s="90">
        <f t="shared" si="15"/>
        <v>-0.53506787330316741</v>
      </c>
      <c r="AB39" s="90">
        <f t="shared" si="16"/>
        <v>-0.46091954022988507</v>
      </c>
      <c r="AC39" s="90">
        <f t="shared" si="17"/>
        <v>-0.52938410907381284</v>
      </c>
      <c r="AD39" s="90">
        <f t="shared" si="18"/>
        <v>-0.49977588525324967</v>
      </c>
      <c r="AE39" s="93">
        <f t="shared" si="19"/>
        <v>-0.57943925233644855</v>
      </c>
    </row>
    <row r="40" spans="1:31" s="91" customFormat="1" ht="15" customHeight="1" x14ac:dyDescent="0.3">
      <c r="A40" s="94" t="s">
        <v>115</v>
      </c>
      <c r="B40" s="98">
        <v>40434</v>
      </c>
      <c r="C40" s="98">
        <v>58</v>
      </c>
      <c r="D40" s="98">
        <v>779</v>
      </c>
      <c r="E40" s="98">
        <v>9773</v>
      </c>
      <c r="F40" s="98">
        <v>17175</v>
      </c>
      <c r="G40" s="98">
        <v>817</v>
      </c>
      <c r="H40" s="98">
        <v>856</v>
      </c>
      <c r="I40" s="98">
        <v>6275</v>
      </c>
      <c r="J40" s="98">
        <v>4592</v>
      </c>
      <c r="K40" s="98">
        <v>109</v>
      </c>
      <c r="L40" s="98">
        <v>18702</v>
      </c>
      <c r="M40" s="98">
        <v>22</v>
      </c>
      <c r="N40" s="98">
        <v>381</v>
      </c>
      <c r="O40" s="98">
        <v>4735</v>
      </c>
      <c r="P40" s="98">
        <v>7474</v>
      </c>
      <c r="Q40" s="98">
        <v>397</v>
      </c>
      <c r="R40" s="98">
        <v>444</v>
      </c>
      <c r="S40" s="98">
        <v>2986</v>
      </c>
      <c r="T40" s="98">
        <v>2208</v>
      </c>
      <c r="U40" s="98">
        <v>55</v>
      </c>
      <c r="V40" s="90">
        <f t="shared" si="10"/>
        <v>-0.53746846713162189</v>
      </c>
      <c r="W40" s="90">
        <f t="shared" si="11"/>
        <v>-0.62068965517241381</v>
      </c>
      <c r="X40" s="90">
        <f t="shared" si="12"/>
        <v>-0.51091142490372277</v>
      </c>
      <c r="Y40" s="90">
        <f t="shared" si="13"/>
        <v>-0.5155018929704287</v>
      </c>
      <c r="Z40" s="90">
        <f t="shared" si="14"/>
        <v>-0.56483260553129544</v>
      </c>
      <c r="AA40" s="90">
        <f t="shared" si="15"/>
        <v>-0.51407588739290089</v>
      </c>
      <c r="AB40" s="90">
        <f t="shared" si="16"/>
        <v>-0.48130841121495327</v>
      </c>
      <c r="AC40" s="90">
        <f t="shared" si="17"/>
        <v>-0.52414342629482069</v>
      </c>
      <c r="AD40" s="90">
        <f t="shared" si="18"/>
        <v>-0.51916376306620204</v>
      </c>
      <c r="AE40" s="93">
        <f t="shared" si="19"/>
        <v>-0.49541284403669728</v>
      </c>
    </row>
    <row r="41" spans="1:31" s="91" customFormat="1" ht="15" customHeight="1" x14ac:dyDescent="0.3">
      <c r="A41" s="94" t="s">
        <v>116</v>
      </c>
      <c r="B41" s="98">
        <v>41099</v>
      </c>
      <c r="C41" s="98">
        <v>62</v>
      </c>
      <c r="D41" s="98">
        <v>770</v>
      </c>
      <c r="E41" s="98">
        <v>10224</v>
      </c>
      <c r="F41" s="98">
        <v>17365</v>
      </c>
      <c r="G41" s="98">
        <v>882</v>
      </c>
      <c r="H41" s="98">
        <v>906</v>
      </c>
      <c r="I41" s="98">
        <v>6207</v>
      </c>
      <c r="J41" s="98">
        <v>4592</v>
      </c>
      <c r="K41" s="98">
        <v>91</v>
      </c>
      <c r="L41" s="98">
        <v>18603</v>
      </c>
      <c r="M41" s="98">
        <v>29</v>
      </c>
      <c r="N41" s="98">
        <v>385</v>
      </c>
      <c r="O41" s="98">
        <v>4627</v>
      </c>
      <c r="P41" s="98">
        <v>7467</v>
      </c>
      <c r="Q41" s="98">
        <v>433</v>
      </c>
      <c r="R41" s="98">
        <v>503</v>
      </c>
      <c r="S41" s="98">
        <v>2911</v>
      </c>
      <c r="T41" s="98">
        <v>2205</v>
      </c>
      <c r="U41" s="98">
        <v>43</v>
      </c>
      <c r="V41" s="90">
        <f t="shared" si="10"/>
        <v>-0.54736124966544197</v>
      </c>
      <c r="W41" s="90">
        <f t="shared" si="11"/>
        <v>-0.532258064516129</v>
      </c>
      <c r="X41" s="90">
        <f t="shared" si="12"/>
        <v>-0.5</v>
      </c>
      <c r="Y41" s="90">
        <f t="shared" si="13"/>
        <v>-0.54743740219092329</v>
      </c>
      <c r="Z41" s="90">
        <f t="shared" si="14"/>
        <v>-0.56999712064497554</v>
      </c>
      <c r="AA41" s="90">
        <f t="shared" si="15"/>
        <v>-0.50907029478458055</v>
      </c>
      <c r="AB41" s="90">
        <f t="shared" si="16"/>
        <v>-0.44481236203090507</v>
      </c>
      <c r="AC41" s="90">
        <f t="shared" si="17"/>
        <v>-0.53101337199935561</v>
      </c>
      <c r="AD41" s="90">
        <f t="shared" si="18"/>
        <v>-0.51981707317073167</v>
      </c>
      <c r="AE41" s="93">
        <f t="shared" si="19"/>
        <v>-0.52747252747252749</v>
      </c>
    </row>
    <row r="42" spans="1:31" s="91" customFormat="1" ht="15" customHeight="1" x14ac:dyDescent="0.3">
      <c r="A42" s="94" t="s">
        <v>117</v>
      </c>
      <c r="B42" s="98">
        <v>38871</v>
      </c>
      <c r="C42" s="98">
        <v>65</v>
      </c>
      <c r="D42" s="98">
        <v>762</v>
      </c>
      <c r="E42" s="98">
        <v>9079</v>
      </c>
      <c r="F42" s="98">
        <v>16480</v>
      </c>
      <c r="G42" s="98">
        <v>836</v>
      </c>
      <c r="H42" s="98">
        <v>888</v>
      </c>
      <c r="I42" s="98">
        <v>6273</v>
      </c>
      <c r="J42" s="98">
        <v>4393</v>
      </c>
      <c r="K42" s="98">
        <v>95</v>
      </c>
      <c r="L42" s="98">
        <v>20954</v>
      </c>
      <c r="M42" s="98">
        <v>35</v>
      </c>
      <c r="N42" s="98">
        <v>476</v>
      </c>
      <c r="O42" s="98">
        <v>5177</v>
      </c>
      <c r="P42" s="98">
        <v>8511</v>
      </c>
      <c r="Q42" s="98">
        <v>524</v>
      </c>
      <c r="R42" s="98">
        <v>498</v>
      </c>
      <c r="S42" s="98">
        <v>3226</v>
      </c>
      <c r="T42" s="98">
        <v>2455</v>
      </c>
      <c r="U42" s="98">
        <v>52</v>
      </c>
      <c r="V42" s="90">
        <f t="shared" si="10"/>
        <v>-0.46093488719096498</v>
      </c>
      <c r="W42" s="90">
        <f t="shared" si="11"/>
        <v>-0.46153846153846156</v>
      </c>
      <c r="X42" s="90">
        <f t="shared" si="12"/>
        <v>-0.37532808398950129</v>
      </c>
      <c r="Y42" s="90">
        <f t="shared" si="13"/>
        <v>-0.42978301575063332</v>
      </c>
      <c r="Z42" s="90">
        <f t="shared" si="14"/>
        <v>-0.48355582524271845</v>
      </c>
      <c r="AA42" s="90">
        <f t="shared" si="15"/>
        <v>-0.37320574162679426</v>
      </c>
      <c r="AB42" s="90">
        <f t="shared" si="16"/>
        <v>-0.4391891891891892</v>
      </c>
      <c r="AC42" s="90">
        <f t="shared" si="17"/>
        <v>-0.48573250438386739</v>
      </c>
      <c r="AD42" s="90">
        <f t="shared" si="18"/>
        <v>-0.44115638515820621</v>
      </c>
      <c r="AE42" s="93">
        <f t="shared" si="19"/>
        <v>-0.45263157894736844</v>
      </c>
    </row>
    <row r="43" spans="1:31" s="91" customFormat="1" ht="15" customHeight="1" x14ac:dyDescent="0.3">
      <c r="A43" s="94" t="s">
        <v>118</v>
      </c>
      <c r="B43" s="98">
        <v>40457</v>
      </c>
      <c r="C43" s="98">
        <v>67</v>
      </c>
      <c r="D43" s="98">
        <v>791</v>
      </c>
      <c r="E43" s="98">
        <v>9532</v>
      </c>
      <c r="F43" s="98">
        <v>17182</v>
      </c>
      <c r="G43" s="98">
        <v>864</v>
      </c>
      <c r="H43" s="98">
        <v>1010</v>
      </c>
      <c r="I43" s="98">
        <v>6239</v>
      </c>
      <c r="J43" s="98">
        <v>4682</v>
      </c>
      <c r="K43" s="98">
        <v>90</v>
      </c>
      <c r="L43" s="98">
        <v>20215</v>
      </c>
      <c r="M43" s="98">
        <v>36</v>
      </c>
      <c r="N43" s="98">
        <v>406</v>
      </c>
      <c r="O43" s="98">
        <v>5099</v>
      </c>
      <c r="P43" s="98">
        <v>8223</v>
      </c>
      <c r="Q43" s="98">
        <v>494</v>
      </c>
      <c r="R43" s="98">
        <v>442</v>
      </c>
      <c r="S43" s="98">
        <v>3123</v>
      </c>
      <c r="T43" s="98">
        <v>2336</v>
      </c>
      <c r="U43" s="98">
        <v>56</v>
      </c>
      <c r="V43" s="90">
        <f t="shared" si="10"/>
        <v>-0.50033368761895347</v>
      </c>
      <c r="W43" s="90">
        <f t="shared" si="11"/>
        <v>-0.46268656716417911</v>
      </c>
      <c r="X43" s="90">
        <f t="shared" si="12"/>
        <v>-0.48672566371681414</v>
      </c>
      <c r="Y43" s="90">
        <f t="shared" si="13"/>
        <v>-0.46506504406210658</v>
      </c>
      <c r="Z43" s="90">
        <f t="shared" si="14"/>
        <v>-0.52141776277499707</v>
      </c>
      <c r="AA43" s="90">
        <f t="shared" si="15"/>
        <v>-0.42824074074074076</v>
      </c>
      <c r="AB43" s="90">
        <f t="shared" si="16"/>
        <v>-0.56237623762376243</v>
      </c>
      <c r="AC43" s="90">
        <f t="shared" si="17"/>
        <v>-0.49943901266228563</v>
      </c>
      <c r="AD43" s="90">
        <f t="shared" si="18"/>
        <v>-0.50106791969243913</v>
      </c>
      <c r="AE43" s="93">
        <f t="shared" si="19"/>
        <v>-0.37777777777777777</v>
      </c>
    </row>
    <row r="44" spans="1:31" s="91" customFormat="1" ht="15" customHeight="1" x14ac:dyDescent="0.3">
      <c r="A44" s="94" t="s">
        <v>119</v>
      </c>
      <c r="B44" s="98">
        <v>44698</v>
      </c>
      <c r="C44" s="98">
        <v>74</v>
      </c>
      <c r="D44" s="98">
        <v>786</v>
      </c>
      <c r="E44" s="98">
        <v>10967</v>
      </c>
      <c r="F44" s="98">
        <v>19220</v>
      </c>
      <c r="G44" s="98">
        <v>937</v>
      </c>
      <c r="H44" s="98">
        <v>1012</v>
      </c>
      <c r="I44" s="98">
        <v>6838</v>
      </c>
      <c r="J44" s="98">
        <v>4748</v>
      </c>
      <c r="K44" s="98">
        <v>116</v>
      </c>
      <c r="L44" s="98">
        <v>20306</v>
      </c>
      <c r="M44" s="98">
        <v>36</v>
      </c>
      <c r="N44" s="98">
        <v>422</v>
      </c>
      <c r="O44" s="98">
        <v>4959</v>
      </c>
      <c r="P44" s="98">
        <v>8367</v>
      </c>
      <c r="Q44" s="98">
        <v>475</v>
      </c>
      <c r="R44" s="98">
        <v>445</v>
      </c>
      <c r="S44" s="98">
        <v>3139</v>
      </c>
      <c r="T44" s="98">
        <v>2403</v>
      </c>
      <c r="U44" s="98">
        <v>60</v>
      </c>
      <c r="V44" s="90">
        <f t="shared" si="10"/>
        <v>-0.54570674303100808</v>
      </c>
      <c r="W44" s="90">
        <f t="shared" si="11"/>
        <v>-0.51351351351351349</v>
      </c>
      <c r="X44" s="90">
        <f t="shared" si="12"/>
        <v>-0.46310432569974552</v>
      </c>
      <c r="Y44" s="90">
        <f t="shared" si="13"/>
        <v>-0.54782529406401026</v>
      </c>
      <c r="Z44" s="90">
        <f t="shared" si="14"/>
        <v>-0.56467221644120713</v>
      </c>
      <c r="AA44" s="90">
        <f t="shared" si="15"/>
        <v>-0.49306296691568835</v>
      </c>
      <c r="AB44" s="90">
        <f t="shared" si="16"/>
        <v>-0.56027667984189722</v>
      </c>
      <c r="AC44" s="90">
        <f t="shared" si="17"/>
        <v>-0.5409476455103831</v>
      </c>
      <c r="AD44" s="90">
        <f t="shared" si="18"/>
        <v>-0.49389216512215672</v>
      </c>
      <c r="AE44" s="93">
        <f t="shared" si="19"/>
        <v>-0.48275862068965519</v>
      </c>
    </row>
    <row r="45" spans="1:31" s="91" customFormat="1" ht="15" customHeight="1" x14ac:dyDescent="0.3">
      <c r="A45" s="94" t="s">
        <v>120</v>
      </c>
      <c r="B45" s="98">
        <v>42064</v>
      </c>
      <c r="C45" s="98">
        <v>69</v>
      </c>
      <c r="D45" s="98">
        <v>736</v>
      </c>
      <c r="E45" s="98">
        <v>10409</v>
      </c>
      <c r="F45" s="98">
        <v>17783</v>
      </c>
      <c r="G45" s="98">
        <v>918</v>
      </c>
      <c r="H45" s="98">
        <v>962</v>
      </c>
      <c r="I45" s="98">
        <v>6555</v>
      </c>
      <c r="J45" s="98">
        <v>4524</v>
      </c>
      <c r="K45" s="98">
        <v>108</v>
      </c>
      <c r="L45" s="98">
        <v>20706</v>
      </c>
      <c r="M45" s="98">
        <v>37</v>
      </c>
      <c r="N45" s="98">
        <v>430</v>
      </c>
      <c r="O45" s="98">
        <v>4953</v>
      </c>
      <c r="P45" s="98">
        <v>8412</v>
      </c>
      <c r="Q45" s="98">
        <v>477</v>
      </c>
      <c r="R45" s="98">
        <v>497</v>
      </c>
      <c r="S45" s="98">
        <v>3306</v>
      </c>
      <c r="T45" s="98">
        <v>2527</v>
      </c>
      <c r="U45" s="98">
        <v>67</v>
      </c>
      <c r="V45" s="90">
        <f t="shared" si="10"/>
        <v>-0.50775009509319136</v>
      </c>
      <c r="W45" s="90">
        <f t="shared" si="11"/>
        <v>-0.46376811594202899</v>
      </c>
      <c r="X45" s="90">
        <f t="shared" si="12"/>
        <v>-0.41576086956521741</v>
      </c>
      <c r="Y45" s="90">
        <f t="shared" si="13"/>
        <v>-0.52416178307234129</v>
      </c>
      <c r="Z45" s="90">
        <f t="shared" si="14"/>
        <v>-0.52696395433841314</v>
      </c>
      <c r="AA45" s="90">
        <f t="shared" si="15"/>
        <v>-0.48039215686274511</v>
      </c>
      <c r="AB45" s="90">
        <f t="shared" si="16"/>
        <v>-0.48336798336798337</v>
      </c>
      <c r="AC45" s="90">
        <f t="shared" si="17"/>
        <v>-0.4956521739130435</v>
      </c>
      <c r="AD45" s="90">
        <f t="shared" si="18"/>
        <v>-0.44142351900972593</v>
      </c>
      <c r="AE45" s="93">
        <f t="shared" si="19"/>
        <v>-0.37962962962962965</v>
      </c>
    </row>
    <row r="46" spans="1:31" s="91" customFormat="1" ht="15" customHeight="1" x14ac:dyDescent="0.3">
      <c r="A46" s="94" t="s">
        <v>121</v>
      </c>
      <c r="B46" s="98">
        <v>41365</v>
      </c>
      <c r="C46" s="98">
        <v>63</v>
      </c>
      <c r="D46" s="98">
        <v>774</v>
      </c>
      <c r="E46" s="98">
        <v>10460</v>
      </c>
      <c r="F46" s="98">
        <v>17439</v>
      </c>
      <c r="G46" s="98">
        <v>860</v>
      </c>
      <c r="H46" s="98">
        <v>921</v>
      </c>
      <c r="I46" s="98">
        <v>6312</v>
      </c>
      <c r="J46" s="98">
        <v>4430</v>
      </c>
      <c r="K46" s="98">
        <v>106</v>
      </c>
      <c r="L46" s="98">
        <v>20224</v>
      </c>
      <c r="M46" s="98">
        <v>22</v>
      </c>
      <c r="N46" s="98">
        <v>413</v>
      </c>
      <c r="O46" s="98">
        <v>4999</v>
      </c>
      <c r="P46" s="98">
        <v>7951</v>
      </c>
      <c r="Q46" s="98">
        <v>505</v>
      </c>
      <c r="R46" s="98">
        <v>524</v>
      </c>
      <c r="S46" s="98">
        <v>3236</v>
      </c>
      <c r="T46" s="98">
        <v>2520</v>
      </c>
      <c r="U46" s="98">
        <v>54</v>
      </c>
      <c r="V46" s="90">
        <f t="shared" si="10"/>
        <v>-0.51108424996978119</v>
      </c>
      <c r="W46" s="90">
        <f t="shared" si="11"/>
        <v>-0.65079365079365081</v>
      </c>
      <c r="X46" s="90">
        <f t="shared" si="12"/>
        <v>-0.46640826873385011</v>
      </c>
      <c r="Y46" s="90">
        <f t="shared" si="13"/>
        <v>-0.52208413001912046</v>
      </c>
      <c r="Z46" s="90">
        <f t="shared" si="14"/>
        <v>-0.54406789380125009</v>
      </c>
      <c r="AA46" s="90">
        <f t="shared" si="15"/>
        <v>-0.41279069767441862</v>
      </c>
      <c r="AB46" s="90">
        <f t="shared" si="16"/>
        <v>-0.43105320304017375</v>
      </c>
      <c r="AC46" s="90">
        <f t="shared" si="17"/>
        <v>-0.48732572877059571</v>
      </c>
      <c r="AD46" s="90">
        <f t="shared" si="18"/>
        <v>-0.43115124153498874</v>
      </c>
      <c r="AE46" s="93">
        <f t="shared" si="19"/>
        <v>-0.49056603773584906</v>
      </c>
    </row>
    <row r="47" spans="1:31" s="91" customFormat="1" ht="15" customHeight="1" x14ac:dyDescent="0.3">
      <c r="A47" s="94" t="s">
        <v>122</v>
      </c>
      <c r="B47" s="98">
        <v>40197</v>
      </c>
      <c r="C47" s="98">
        <v>67</v>
      </c>
      <c r="D47" s="98">
        <v>821</v>
      </c>
      <c r="E47" s="98">
        <v>10190</v>
      </c>
      <c r="F47" s="98">
        <v>16827</v>
      </c>
      <c r="G47" s="98">
        <v>861</v>
      </c>
      <c r="H47" s="98">
        <v>895</v>
      </c>
      <c r="I47" s="98">
        <v>6212</v>
      </c>
      <c r="J47" s="98">
        <v>4232</v>
      </c>
      <c r="K47" s="98">
        <v>92</v>
      </c>
      <c r="L47" s="98">
        <v>20317</v>
      </c>
      <c r="M47" s="98">
        <v>52</v>
      </c>
      <c r="N47" s="98">
        <v>448</v>
      </c>
      <c r="O47" s="98">
        <v>4872</v>
      </c>
      <c r="P47" s="98">
        <v>8140</v>
      </c>
      <c r="Q47" s="98">
        <v>522</v>
      </c>
      <c r="R47" s="98">
        <v>514</v>
      </c>
      <c r="S47" s="98">
        <v>3220</v>
      </c>
      <c r="T47" s="98">
        <v>2486</v>
      </c>
      <c r="U47" s="98">
        <v>63</v>
      </c>
      <c r="V47" s="90">
        <f t="shared" si="10"/>
        <v>-0.49456427096549493</v>
      </c>
      <c r="W47" s="90">
        <f t="shared" si="11"/>
        <v>-0.22388059701492538</v>
      </c>
      <c r="X47" s="90">
        <f t="shared" si="12"/>
        <v>-0.45432399512789279</v>
      </c>
      <c r="Y47" s="90">
        <f t="shared" si="13"/>
        <v>-0.52188420019627091</v>
      </c>
      <c r="Z47" s="90">
        <f t="shared" si="14"/>
        <v>-0.51625363998336005</v>
      </c>
      <c r="AA47" s="90">
        <f t="shared" si="15"/>
        <v>-0.39372822299651566</v>
      </c>
      <c r="AB47" s="90">
        <f t="shared" si="16"/>
        <v>-0.42569832402234636</v>
      </c>
      <c r="AC47" s="90">
        <f t="shared" si="17"/>
        <v>-0.48164842240824213</v>
      </c>
      <c r="AD47" s="90">
        <f t="shared" si="18"/>
        <v>-0.41257088846880907</v>
      </c>
      <c r="AE47" s="93">
        <f t="shared" si="19"/>
        <v>-0.31521739130434784</v>
      </c>
    </row>
    <row r="48" spans="1:31" s="91" customFormat="1" ht="15" customHeight="1" x14ac:dyDescent="0.3">
      <c r="A48" s="94" t="s">
        <v>123</v>
      </c>
      <c r="B48" s="98">
        <v>41721</v>
      </c>
      <c r="C48" s="98">
        <v>75</v>
      </c>
      <c r="D48" s="98">
        <v>784</v>
      </c>
      <c r="E48" s="98">
        <v>10535</v>
      </c>
      <c r="F48" s="98">
        <v>17546</v>
      </c>
      <c r="G48" s="98">
        <v>871</v>
      </c>
      <c r="H48" s="98">
        <v>961</v>
      </c>
      <c r="I48" s="98">
        <v>6372</v>
      </c>
      <c r="J48" s="98">
        <v>4472</v>
      </c>
      <c r="K48" s="98">
        <v>105</v>
      </c>
      <c r="L48" s="98">
        <v>19659</v>
      </c>
      <c r="M48" s="98">
        <v>35</v>
      </c>
      <c r="N48" s="98">
        <v>404</v>
      </c>
      <c r="O48" s="98">
        <v>4811</v>
      </c>
      <c r="P48" s="98">
        <v>7846</v>
      </c>
      <c r="Q48" s="98">
        <v>523</v>
      </c>
      <c r="R48" s="98">
        <v>494</v>
      </c>
      <c r="S48" s="98">
        <v>3070</v>
      </c>
      <c r="T48" s="98">
        <v>2424</v>
      </c>
      <c r="U48" s="98">
        <v>52</v>
      </c>
      <c r="V48" s="90">
        <f t="shared" si="10"/>
        <v>-0.52879844682533972</v>
      </c>
      <c r="W48" s="90">
        <f t="shared" si="11"/>
        <v>-0.53333333333333333</v>
      </c>
      <c r="X48" s="90">
        <f t="shared" si="12"/>
        <v>-0.48469387755102039</v>
      </c>
      <c r="Y48" s="90">
        <f t="shared" si="13"/>
        <v>-0.54333175130517319</v>
      </c>
      <c r="Z48" s="90">
        <f t="shared" si="14"/>
        <v>-0.55283255442835977</v>
      </c>
      <c r="AA48" s="90">
        <f t="shared" si="15"/>
        <v>-0.39954075774971298</v>
      </c>
      <c r="AB48" s="90">
        <f t="shared" si="16"/>
        <v>-0.48595213319458896</v>
      </c>
      <c r="AC48" s="90">
        <f t="shared" si="17"/>
        <v>-0.51820464532328936</v>
      </c>
      <c r="AD48" s="90">
        <f t="shared" si="18"/>
        <v>-0.45796064400715564</v>
      </c>
      <c r="AE48" s="93">
        <f t="shared" si="19"/>
        <v>-0.50476190476190474</v>
      </c>
    </row>
    <row r="49" spans="1:31" s="91" customFormat="1" ht="15" customHeight="1" x14ac:dyDescent="0.3">
      <c r="A49" s="94" t="s">
        <v>124</v>
      </c>
      <c r="B49" s="98">
        <v>39327</v>
      </c>
      <c r="C49" s="98">
        <v>63</v>
      </c>
      <c r="D49" s="98">
        <v>772</v>
      </c>
      <c r="E49" s="98">
        <v>9273</v>
      </c>
      <c r="F49" s="98">
        <v>16775</v>
      </c>
      <c r="G49" s="98">
        <v>860</v>
      </c>
      <c r="H49" s="98">
        <v>967</v>
      </c>
      <c r="I49" s="98">
        <v>6152</v>
      </c>
      <c r="J49" s="98">
        <v>4363</v>
      </c>
      <c r="K49" s="98">
        <v>102</v>
      </c>
      <c r="L49" s="98">
        <v>21756</v>
      </c>
      <c r="M49" s="98">
        <v>36</v>
      </c>
      <c r="N49" s="98">
        <v>450</v>
      </c>
      <c r="O49" s="98">
        <v>5469</v>
      </c>
      <c r="P49" s="98">
        <v>8760</v>
      </c>
      <c r="Q49" s="98">
        <v>492</v>
      </c>
      <c r="R49" s="98">
        <v>505</v>
      </c>
      <c r="S49" s="98">
        <v>3479</v>
      </c>
      <c r="T49" s="98">
        <v>2503</v>
      </c>
      <c r="U49" s="98">
        <v>62</v>
      </c>
      <c r="V49" s="90">
        <f t="shared" si="10"/>
        <v>-0.44679228011289951</v>
      </c>
      <c r="W49" s="90">
        <f t="shared" si="11"/>
        <v>-0.42857142857142855</v>
      </c>
      <c r="X49" s="90">
        <f t="shared" si="12"/>
        <v>-0.41709844559585491</v>
      </c>
      <c r="Y49" s="90">
        <f t="shared" si="13"/>
        <v>-0.41022322872856681</v>
      </c>
      <c r="Z49" s="90">
        <f t="shared" si="14"/>
        <v>-0.47779433681073025</v>
      </c>
      <c r="AA49" s="90">
        <f t="shared" si="15"/>
        <v>-0.42790697674418604</v>
      </c>
      <c r="AB49" s="90">
        <f t="shared" si="16"/>
        <v>-0.47776628748707345</v>
      </c>
      <c r="AC49" s="90">
        <f t="shared" si="17"/>
        <v>-0.43449284785435632</v>
      </c>
      <c r="AD49" s="90">
        <f t="shared" si="18"/>
        <v>-0.42631217052486819</v>
      </c>
      <c r="AE49" s="93">
        <f t="shared" si="19"/>
        <v>-0.39215686274509803</v>
      </c>
    </row>
    <row r="50" spans="1:31" s="91" customFormat="1" ht="15" customHeight="1" x14ac:dyDescent="0.3">
      <c r="A50" s="94" t="s">
        <v>125</v>
      </c>
      <c r="B50" s="98">
        <v>39727</v>
      </c>
      <c r="C50" s="98">
        <v>65</v>
      </c>
      <c r="D50" s="98">
        <v>769</v>
      </c>
      <c r="E50" s="98">
        <v>9488</v>
      </c>
      <c r="F50" s="98">
        <v>16433</v>
      </c>
      <c r="G50" s="98">
        <v>869</v>
      </c>
      <c r="H50" s="98">
        <v>998</v>
      </c>
      <c r="I50" s="98">
        <v>6442</v>
      </c>
      <c r="J50" s="98">
        <v>4565</v>
      </c>
      <c r="K50" s="98">
        <v>98</v>
      </c>
      <c r="L50" s="98">
        <v>22161</v>
      </c>
      <c r="M50" s="98">
        <v>38</v>
      </c>
      <c r="N50" s="98">
        <v>451</v>
      </c>
      <c r="O50" s="98">
        <v>5939</v>
      </c>
      <c r="P50" s="98">
        <v>8650</v>
      </c>
      <c r="Q50" s="98">
        <v>540</v>
      </c>
      <c r="R50" s="98">
        <v>513</v>
      </c>
      <c r="S50" s="98">
        <v>3409</v>
      </c>
      <c r="T50" s="98">
        <v>2556</v>
      </c>
      <c r="U50" s="98">
        <v>65</v>
      </c>
      <c r="V50" s="90">
        <f t="shared" si="10"/>
        <v>-0.44216779520225541</v>
      </c>
      <c r="W50" s="90">
        <f t="shared" si="11"/>
        <v>-0.41538461538461541</v>
      </c>
      <c r="X50" s="90">
        <f t="shared" si="12"/>
        <v>-0.41352405721716518</v>
      </c>
      <c r="Y50" s="90">
        <f t="shared" si="13"/>
        <v>-0.37405143338954466</v>
      </c>
      <c r="Z50" s="90">
        <f t="shared" si="14"/>
        <v>-0.47362015456702977</v>
      </c>
      <c r="AA50" s="90">
        <f t="shared" si="15"/>
        <v>-0.37859608745684697</v>
      </c>
      <c r="AB50" s="90">
        <f t="shared" si="16"/>
        <v>-0.48597194388777554</v>
      </c>
      <c r="AC50" s="90">
        <f t="shared" si="17"/>
        <v>-0.47081651660974855</v>
      </c>
      <c r="AD50" s="90">
        <f t="shared" si="18"/>
        <v>-0.44008762322015332</v>
      </c>
      <c r="AE50" s="93">
        <f t="shared" si="19"/>
        <v>-0.33673469387755101</v>
      </c>
    </row>
    <row r="51" spans="1:31" s="91" customFormat="1" ht="15" customHeight="1" x14ac:dyDescent="0.3">
      <c r="A51" s="94" t="s">
        <v>126</v>
      </c>
      <c r="B51" s="98">
        <v>44802</v>
      </c>
      <c r="C51" s="98">
        <v>67</v>
      </c>
      <c r="D51" s="98">
        <v>891</v>
      </c>
      <c r="E51" s="98">
        <v>11426</v>
      </c>
      <c r="F51" s="98">
        <v>18664</v>
      </c>
      <c r="G51" s="98">
        <v>862</v>
      </c>
      <c r="H51" s="98">
        <v>967</v>
      </c>
      <c r="I51" s="98">
        <v>6930</v>
      </c>
      <c r="J51" s="98">
        <v>4867</v>
      </c>
      <c r="K51" s="98">
        <v>128</v>
      </c>
      <c r="L51" s="98">
        <v>21431</v>
      </c>
      <c r="M51" s="98">
        <v>42</v>
      </c>
      <c r="N51" s="98">
        <v>452</v>
      </c>
      <c r="O51" s="98">
        <v>5623</v>
      </c>
      <c r="P51" s="98">
        <v>8490</v>
      </c>
      <c r="Q51" s="98">
        <v>523</v>
      </c>
      <c r="R51" s="98">
        <v>548</v>
      </c>
      <c r="S51" s="98">
        <v>3239</v>
      </c>
      <c r="T51" s="98">
        <v>2461</v>
      </c>
      <c r="U51" s="98">
        <v>53</v>
      </c>
      <c r="V51" s="90">
        <f t="shared" si="10"/>
        <v>-0.52165081915985889</v>
      </c>
      <c r="W51" s="90">
        <f t="shared" si="11"/>
        <v>-0.37313432835820898</v>
      </c>
      <c r="X51" s="90">
        <f t="shared" si="12"/>
        <v>-0.49270482603815935</v>
      </c>
      <c r="Y51" s="90">
        <f t="shared" si="13"/>
        <v>-0.5078767722737616</v>
      </c>
      <c r="Z51" s="90">
        <f t="shared" si="14"/>
        <v>-0.54511358765537932</v>
      </c>
      <c r="AA51" s="90">
        <f t="shared" si="15"/>
        <v>-0.39327146171693733</v>
      </c>
      <c r="AB51" s="90">
        <f t="shared" si="16"/>
        <v>-0.43329886246122029</v>
      </c>
      <c r="AC51" s="90">
        <f t="shared" si="17"/>
        <v>-0.53261183261183265</v>
      </c>
      <c r="AD51" s="90">
        <f t="shared" si="18"/>
        <v>-0.49434970207520035</v>
      </c>
      <c r="AE51" s="93">
        <f t="shared" si="19"/>
        <v>-0.5859375</v>
      </c>
    </row>
    <row r="52" spans="1:31" s="91" customFormat="1" ht="15" customHeight="1" x14ac:dyDescent="0.3">
      <c r="A52" s="94" t="s">
        <v>127</v>
      </c>
      <c r="B52" s="98">
        <v>41768</v>
      </c>
      <c r="C52" s="98">
        <v>61</v>
      </c>
      <c r="D52" s="98">
        <v>804</v>
      </c>
      <c r="E52" s="98">
        <v>10599</v>
      </c>
      <c r="F52" s="98">
        <v>17453</v>
      </c>
      <c r="G52" s="98">
        <v>931</v>
      </c>
      <c r="H52" s="98">
        <v>949</v>
      </c>
      <c r="I52" s="98">
        <v>6388</v>
      </c>
      <c r="J52" s="98">
        <v>4447</v>
      </c>
      <c r="K52" s="98">
        <v>136</v>
      </c>
      <c r="L52" s="98">
        <v>21648</v>
      </c>
      <c r="M52" s="98">
        <v>40</v>
      </c>
      <c r="N52" s="98">
        <v>477</v>
      </c>
      <c r="O52" s="98">
        <v>5354</v>
      </c>
      <c r="P52" s="98">
        <v>8412</v>
      </c>
      <c r="Q52" s="98">
        <v>530</v>
      </c>
      <c r="R52" s="98">
        <v>559</v>
      </c>
      <c r="S52" s="98">
        <v>3476</v>
      </c>
      <c r="T52" s="98">
        <v>2732</v>
      </c>
      <c r="U52" s="98">
        <v>68</v>
      </c>
      <c r="V52" s="90">
        <f t="shared" si="10"/>
        <v>-0.4817084849645662</v>
      </c>
      <c r="W52" s="90">
        <f t="shared" si="11"/>
        <v>-0.34426229508196721</v>
      </c>
      <c r="X52" s="90">
        <f t="shared" si="12"/>
        <v>-0.40671641791044777</v>
      </c>
      <c r="Y52" s="90">
        <f t="shared" si="13"/>
        <v>-0.49485800547221437</v>
      </c>
      <c r="Z52" s="90">
        <f t="shared" si="14"/>
        <v>-0.51801982467197616</v>
      </c>
      <c r="AA52" s="90">
        <f t="shared" si="15"/>
        <v>-0.43071965628356607</v>
      </c>
      <c r="AB52" s="90">
        <f t="shared" si="16"/>
        <v>-0.41095890410958902</v>
      </c>
      <c r="AC52" s="90">
        <f t="shared" si="17"/>
        <v>-0.45585472761427676</v>
      </c>
      <c r="AD52" s="90">
        <f t="shared" si="18"/>
        <v>-0.38565324938160556</v>
      </c>
      <c r="AE52" s="93">
        <f t="shared" si="19"/>
        <v>-0.5</v>
      </c>
    </row>
    <row r="53" spans="1:31" s="91" customFormat="1" ht="15" customHeight="1" x14ac:dyDescent="0.3">
      <c r="A53" s="94" t="s">
        <v>128</v>
      </c>
      <c r="B53" s="98">
        <v>41425</v>
      </c>
      <c r="C53" s="98">
        <v>58</v>
      </c>
      <c r="D53" s="98">
        <v>705</v>
      </c>
      <c r="E53" s="98">
        <v>10419</v>
      </c>
      <c r="F53" s="98">
        <v>17564</v>
      </c>
      <c r="G53" s="98">
        <v>882</v>
      </c>
      <c r="H53" s="98">
        <v>912</v>
      </c>
      <c r="I53" s="98">
        <v>6332</v>
      </c>
      <c r="J53" s="98">
        <v>4441</v>
      </c>
      <c r="K53" s="98">
        <v>112</v>
      </c>
      <c r="L53" s="98">
        <v>22548</v>
      </c>
      <c r="M53" s="98">
        <v>42</v>
      </c>
      <c r="N53" s="98">
        <v>476</v>
      </c>
      <c r="O53" s="98">
        <v>5655</v>
      </c>
      <c r="P53" s="98">
        <v>8894</v>
      </c>
      <c r="Q53" s="98">
        <v>572</v>
      </c>
      <c r="R53" s="98">
        <v>585</v>
      </c>
      <c r="S53" s="98">
        <v>3526</v>
      </c>
      <c r="T53" s="98">
        <v>2748</v>
      </c>
      <c r="U53" s="98">
        <v>50</v>
      </c>
      <c r="V53" s="90">
        <f t="shared" si="10"/>
        <v>-0.45569100784550393</v>
      </c>
      <c r="W53" s="90">
        <f t="shared" si="11"/>
        <v>-0.27586206896551724</v>
      </c>
      <c r="X53" s="90">
        <f t="shared" si="12"/>
        <v>-0.32482269503546102</v>
      </c>
      <c r="Y53" s="90">
        <f t="shared" si="13"/>
        <v>-0.4572415778865534</v>
      </c>
      <c r="Z53" s="90">
        <f t="shared" si="14"/>
        <v>-0.49362332042814849</v>
      </c>
      <c r="AA53" s="90">
        <f t="shared" si="15"/>
        <v>-0.35147392290249435</v>
      </c>
      <c r="AB53" s="90">
        <f t="shared" si="16"/>
        <v>-0.35855263157894735</v>
      </c>
      <c r="AC53" s="90">
        <f t="shared" si="17"/>
        <v>-0.44314592545799114</v>
      </c>
      <c r="AD53" s="90">
        <f t="shared" si="18"/>
        <v>-0.38122044584553028</v>
      </c>
      <c r="AE53" s="93">
        <f t="shared" si="19"/>
        <v>-0.5535714285714286</v>
      </c>
    </row>
    <row r="54" spans="1:31" s="91" customFormat="1" ht="15" customHeight="1" x14ac:dyDescent="0.3">
      <c r="A54" s="94" t="s">
        <v>129</v>
      </c>
      <c r="B54" s="98">
        <v>41461</v>
      </c>
      <c r="C54" s="98">
        <v>59</v>
      </c>
      <c r="D54" s="98">
        <v>781</v>
      </c>
      <c r="E54" s="98">
        <v>10253</v>
      </c>
      <c r="F54" s="98">
        <v>17680</v>
      </c>
      <c r="G54" s="98">
        <v>896</v>
      </c>
      <c r="H54" s="98">
        <v>850</v>
      </c>
      <c r="I54" s="98">
        <v>6493</v>
      </c>
      <c r="J54" s="98">
        <v>4340</v>
      </c>
      <c r="K54" s="98">
        <v>109</v>
      </c>
      <c r="L54" s="98">
        <v>21538</v>
      </c>
      <c r="M54" s="98">
        <v>42</v>
      </c>
      <c r="N54" s="98">
        <v>459</v>
      </c>
      <c r="O54" s="98">
        <v>5314</v>
      </c>
      <c r="P54" s="98">
        <v>8540</v>
      </c>
      <c r="Q54" s="98">
        <v>526</v>
      </c>
      <c r="R54" s="98">
        <v>537</v>
      </c>
      <c r="S54" s="98">
        <v>3362</v>
      </c>
      <c r="T54" s="98">
        <v>2697</v>
      </c>
      <c r="U54" s="98">
        <v>61</v>
      </c>
      <c r="V54" s="90">
        <f t="shared" si="10"/>
        <v>-0.48052386580159667</v>
      </c>
      <c r="W54" s="90">
        <f t="shared" si="11"/>
        <v>-0.28813559322033899</v>
      </c>
      <c r="X54" s="90">
        <f t="shared" si="12"/>
        <v>-0.41229193341869397</v>
      </c>
      <c r="Y54" s="90">
        <f t="shared" si="13"/>
        <v>-0.48171266946259633</v>
      </c>
      <c r="Z54" s="90">
        <f t="shared" si="14"/>
        <v>-0.51696832579185525</v>
      </c>
      <c r="AA54" s="90">
        <f t="shared" si="15"/>
        <v>-0.41294642857142855</v>
      </c>
      <c r="AB54" s="90">
        <f t="shared" si="16"/>
        <v>-0.36823529411764705</v>
      </c>
      <c r="AC54" s="90">
        <f t="shared" si="17"/>
        <v>-0.48221161250577543</v>
      </c>
      <c r="AD54" s="90">
        <f t="shared" si="18"/>
        <v>-0.37857142857142856</v>
      </c>
      <c r="AE54" s="93">
        <f t="shared" si="19"/>
        <v>-0.44036697247706424</v>
      </c>
    </row>
    <row r="55" spans="1:31" s="91" customFormat="1" ht="15" customHeight="1" x14ac:dyDescent="0.3">
      <c r="A55" s="94" t="s">
        <v>130</v>
      </c>
      <c r="B55" s="98">
        <v>40028</v>
      </c>
      <c r="C55" s="98">
        <v>57</v>
      </c>
      <c r="D55" s="98">
        <v>736</v>
      </c>
      <c r="E55" s="98">
        <v>9598</v>
      </c>
      <c r="F55" s="98">
        <v>16762</v>
      </c>
      <c r="G55" s="98">
        <v>941</v>
      </c>
      <c r="H55" s="98">
        <v>1049</v>
      </c>
      <c r="I55" s="98">
        <v>6278</v>
      </c>
      <c r="J55" s="98">
        <v>4516</v>
      </c>
      <c r="K55" s="98">
        <v>91</v>
      </c>
      <c r="L55" s="98">
        <v>20649</v>
      </c>
      <c r="M55" s="98">
        <v>47</v>
      </c>
      <c r="N55" s="98">
        <v>420</v>
      </c>
      <c r="O55" s="98">
        <v>5030</v>
      </c>
      <c r="P55" s="98">
        <v>7964</v>
      </c>
      <c r="Q55" s="98">
        <v>549</v>
      </c>
      <c r="R55" s="98">
        <v>571</v>
      </c>
      <c r="S55" s="98">
        <v>3482</v>
      </c>
      <c r="T55" s="98">
        <v>2547</v>
      </c>
      <c r="U55" s="98">
        <v>39</v>
      </c>
      <c r="V55" s="90">
        <f t="shared" si="10"/>
        <v>-0.48413610472669133</v>
      </c>
      <c r="W55" s="90">
        <f t="shared" si="11"/>
        <v>-0.17543859649122806</v>
      </c>
      <c r="X55" s="90">
        <f t="shared" si="12"/>
        <v>-0.42934782608695654</v>
      </c>
      <c r="Y55" s="90">
        <f t="shared" si="13"/>
        <v>-0.47593248593456972</v>
      </c>
      <c r="Z55" s="90">
        <f t="shared" si="14"/>
        <v>-0.52487769955852526</v>
      </c>
      <c r="AA55" s="90">
        <f t="shared" si="15"/>
        <v>-0.41657810839532411</v>
      </c>
      <c r="AB55" s="90">
        <f t="shared" si="16"/>
        <v>-0.45567206863679693</v>
      </c>
      <c r="AC55" s="90">
        <f t="shared" si="17"/>
        <v>-0.44536476584899648</v>
      </c>
      <c r="AD55" s="90">
        <f t="shared" si="18"/>
        <v>-0.43600531443755536</v>
      </c>
      <c r="AE55" s="93">
        <f t="shared" si="19"/>
        <v>-0.5714285714285714</v>
      </c>
    </row>
    <row r="56" spans="1:31" s="91" customFormat="1" ht="15" customHeight="1" x14ac:dyDescent="0.3">
      <c r="A56" s="94" t="s">
        <v>131</v>
      </c>
      <c r="B56" s="98">
        <v>39698</v>
      </c>
      <c r="C56" s="98">
        <v>57</v>
      </c>
      <c r="D56" s="98">
        <v>788</v>
      </c>
      <c r="E56" s="98">
        <v>9052</v>
      </c>
      <c r="F56" s="98">
        <v>16825</v>
      </c>
      <c r="G56" s="98">
        <v>905</v>
      </c>
      <c r="H56" s="98">
        <v>985</v>
      </c>
      <c r="I56" s="98">
        <v>6557</v>
      </c>
      <c r="J56" s="98">
        <v>4455</v>
      </c>
      <c r="K56" s="98">
        <v>74</v>
      </c>
      <c r="L56" s="98">
        <v>24573</v>
      </c>
      <c r="M56" s="98">
        <v>37</v>
      </c>
      <c r="N56" s="98">
        <v>478</v>
      </c>
      <c r="O56" s="98">
        <v>6081</v>
      </c>
      <c r="P56" s="98">
        <v>9828</v>
      </c>
      <c r="Q56" s="98">
        <v>631</v>
      </c>
      <c r="R56" s="98">
        <v>619</v>
      </c>
      <c r="S56" s="98">
        <v>3913</v>
      </c>
      <c r="T56" s="98">
        <v>2925</v>
      </c>
      <c r="U56" s="98">
        <v>61</v>
      </c>
      <c r="V56" s="90">
        <f t="shared" si="10"/>
        <v>-0.381001561791526</v>
      </c>
      <c r="W56" s="90">
        <f t="shared" si="11"/>
        <v>-0.35087719298245612</v>
      </c>
      <c r="X56" s="90">
        <f t="shared" si="12"/>
        <v>-0.39340101522842641</v>
      </c>
      <c r="Y56" s="90">
        <f t="shared" si="13"/>
        <v>-0.32821475916924436</v>
      </c>
      <c r="Z56" s="90">
        <f t="shared" si="14"/>
        <v>-0.41586924219910848</v>
      </c>
      <c r="AA56" s="90">
        <f t="shared" si="15"/>
        <v>-0.3027624309392265</v>
      </c>
      <c r="AB56" s="90">
        <f t="shared" si="16"/>
        <v>-0.37157360406091372</v>
      </c>
      <c r="AC56" s="90">
        <f t="shared" si="17"/>
        <v>-0.40323318590818974</v>
      </c>
      <c r="AD56" s="90">
        <f t="shared" si="18"/>
        <v>-0.34343434343434343</v>
      </c>
      <c r="AE56" s="93">
        <f t="shared" si="19"/>
        <v>-0.17567567567567569</v>
      </c>
    </row>
    <row r="57" spans="1:31" s="91" customFormat="1" ht="15" customHeight="1" x14ac:dyDescent="0.3">
      <c r="A57" s="94" t="s">
        <v>132</v>
      </c>
      <c r="B57" s="98">
        <v>39574</v>
      </c>
      <c r="C57" s="98">
        <v>71</v>
      </c>
      <c r="D57" s="98">
        <v>776</v>
      </c>
      <c r="E57" s="98">
        <v>9199</v>
      </c>
      <c r="F57" s="98">
        <v>16680</v>
      </c>
      <c r="G57" s="98">
        <v>932</v>
      </c>
      <c r="H57" s="98">
        <v>942</v>
      </c>
      <c r="I57" s="98">
        <v>6174</v>
      </c>
      <c r="J57" s="98">
        <v>4709</v>
      </c>
      <c r="K57" s="98">
        <v>91</v>
      </c>
      <c r="L57" s="98">
        <v>23160</v>
      </c>
      <c r="M57" s="98">
        <v>49</v>
      </c>
      <c r="N57" s="98">
        <v>478</v>
      </c>
      <c r="O57" s="98">
        <v>5665</v>
      </c>
      <c r="P57" s="98">
        <v>9115</v>
      </c>
      <c r="Q57" s="98">
        <v>554</v>
      </c>
      <c r="R57" s="98">
        <v>623</v>
      </c>
      <c r="S57" s="98">
        <v>3713</v>
      </c>
      <c r="T57" s="98">
        <v>2904</v>
      </c>
      <c r="U57" s="98">
        <v>59</v>
      </c>
      <c r="V57" s="90">
        <f t="shared" si="10"/>
        <v>-0.41476727144084502</v>
      </c>
      <c r="W57" s="90">
        <f t="shared" si="11"/>
        <v>-0.30985915492957744</v>
      </c>
      <c r="X57" s="90">
        <f t="shared" si="12"/>
        <v>-0.38402061855670105</v>
      </c>
      <c r="Y57" s="90">
        <f t="shared" si="13"/>
        <v>-0.38417219262963365</v>
      </c>
      <c r="Z57" s="90">
        <f t="shared" si="14"/>
        <v>-0.45353717026378898</v>
      </c>
      <c r="AA57" s="90">
        <f t="shared" si="15"/>
        <v>-0.40557939914163088</v>
      </c>
      <c r="AB57" s="90">
        <f t="shared" si="16"/>
        <v>-0.33864118895966028</v>
      </c>
      <c r="AC57" s="90">
        <f t="shared" si="17"/>
        <v>-0.398607061872368</v>
      </c>
      <c r="AD57" s="90">
        <f t="shared" si="18"/>
        <v>-0.38330855808027181</v>
      </c>
      <c r="AE57" s="93">
        <f t="shared" si="19"/>
        <v>-0.35164835164835168</v>
      </c>
    </row>
    <row r="58" spans="1:31" s="91" customFormat="1" ht="15" customHeight="1" x14ac:dyDescent="0.3">
      <c r="A58" s="94" t="s">
        <v>133</v>
      </c>
      <c r="B58" s="98">
        <v>44270</v>
      </c>
      <c r="C58" s="98">
        <v>84</v>
      </c>
      <c r="D58" s="98">
        <v>855</v>
      </c>
      <c r="E58" s="98">
        <v>10941</v>
      </c>
      <c r="F58" s="98">
        <v>18543</v>
      </c>
      <c r="G58" s="98">
        <v>956</v>
      </c>
      <c r="H58" s="98">
        <v>990</v>
      </c>
      <c r="I58" s="98">
        <v>6952</v>
      </c>
      <c r="J58" s="98">
        <v>4844</v>
      </c>
      <c r="K58" s="98">
        <v>105</v>
      </c>
      <c r="L58" s="98">
        <v>23166</v>
      </c>
      <c r="M58" s="98">
        <v>46</v>
      </c>
      <c r="N58" s="98">
        <v>455</v>
      </c>
      <c r="O58" s="98">
        <v>5586</v>
      </c>
      <c r="P58" s="98">
        <v>9248</v>
      </c>
      <c r="Q58" s="98">
        <v>602</v>
      </c>
      <c r="R58" s="98">
        <v>589</v>
      </c>
      <c r="S58" s="98">
        <v>3688</v>
      </c>
      <c r="T58" s="98">
        <v>2877</v>
      </c>
      <c r="U58" s="98">
        <v>75</v>
      </c>
      <c r="V58" s="90">
        <f t="shared" si="10"/>
        <v>-0.4767110910323018</v>
      </c>
      <c r="W58" s="90">
        <f t="shared" si="11"/>
        <v>-0.45238095238095238</v>
      </c>
      <c r="X58" s="90">
        <f t="shared" si="12"/>
        <v>-0.46783625730994149</v>
      </c>
      <c r="Y58" s="90">
        <f t="shared" si="13"/>
        <v>-0.4894433781190019</v>
      </c>
      <c r="Z58" s="90">
        <f t="shared" si="14"/>
        <v>-0.50126732459688295</v>
      </c>
      <c r="AA58" s="90">
        <f t="shared" si="15"/>
        <v>-0.3702928870292887</v>
      </c>
      <c r="AB58" s="90">
        <f t="shared" si="16"/>
        <v>-0.40505050505050505</v>
      </c>
      <c r="AC58" s="90">
        <f t="shared" si="17"/>
        <v>-0.46950517836593786</v>
      </c>
      <c r="AD58" s="90">
        <f t="shared" si="18"/>
        <v>-0.40606936416184969</v>
      </c>
      <c r="AE58" s="93">
        <f t="shared" si="19"/>
        <v>-0.2857142857142857</v>
      </c>
    </row>
    <row r="59" spans="1:31" s="91" customFormat="1" ht="15" customHeight="1" x14ac:dyDescent="0.3">
      <c r="A59" s="94" t="s">
        <v>134</v>
      </c>
      <c r="B59" s="98">
        <v>43858</v>
      </c>
      <c r="C59" s="98">
        <v>72</v>
      </c>
      <c r="D59" s="98">
        <v>793</v>
      </c>
      <c r="E59" s="98">
        <v>11328</v>
      </c>
      <c r="F59" s="98">
        <v>18222</v>
      </c>
      <c r="G59" s="98">
        <v>925</v>
      </c>
      <c r="H59" s="98">
        <v>996</v>
      </c>
      <c r="I59" s="98">
        <v>6740</v>
      </c>
      <c r="J59" s="98">
        <v>4677</v>
      </c>
      <c r="K59" s="98">
        <v>105</v>
      </c>
      <c r="L59" s="98">
        <v>23555</v>
      </c>
      <c r="M59" s="98">
        <v>42</v>
      </c>
      <c r="N59" s="98">
        <v>512</v>
      </c>
      <c r="O59" s="98">
        <v>5624</v>
      </c>
      <c r="P59" s="98">
        <v>9515</v>
      </c>
      <c r="Q59" s="98">
        <v>619</v>
      </c>
      <c r="R59" s="98">
        <v>608</v>
      </c>
      <c r="S59" s="98">
        <v>3606</v>
      </c>
      <c r="T59" s="98">
        <v>2954</v>
      </c>
      <c r="U59" s="98">
        <v>75</v>
      </c>
      <c r="V59" s="90">
        <f t="shared" si="10"/>
        <v>-0.46292580601030597</v>
      </c>
      <c r="W59" s="90">
        <f t="shared" si="11"/>
        <v>-0.41666666666666669</v>
      </c>
      <c r="X59" s="90">
        <f t="shared" si="12"/>
        <v>-0.35435056746532156</v>
      </c>
      <c r="Y59" s="90">
        <f t="shared" si="13"/>
        <v>-0.50353107344632764</v>
      </c>
      <c r="Z59" s="90">
        <f t="shared" si="14"/>
        <v>-0.4778289979146087</v>
      </c>
      <c r="AA59" s="90">
        <f t="shared" si="15"/>
        <v>-0.33081081081081082</v>
      </c>
      <c r="AB59" s="90">
        <f t="shared" si="16"/>
        <v>-0.38955823293172692</v>
      </c>
      <c r="AC59" s="90">
        <f t="shared" si="17"/>
        <v>-0.46498516320474775</v>
      </c>
      <c r="AD59" s="90">
        <f t="shared" si="18"/>
        <v>-0.36839854607654482</v>
      </c>
      <c r="AE59" s="93">
        <f t="shared" si="19"/>
        <v>-0.2857142857142857</v>
      </c>
    </row>
    <row r="60" spans="1:31" s="91" customFormat="1" ht="15" customHeight="1" x14ac:dyDescent="0.3">
      <c r="A60" s="94" t="s">
        <v>135</v>
      </c>
      <c r="B60" s="98">
        <v>41944</v>
      </c>
      <c r="C60" s="98">
        <v>69</v>
      </c>
      <c r="D60" s="98">
        <v>818</v>
      </c>
      <c r="E60" s="98">
        <v>10505</v>
      </c>
      <c r="F60" s="98">
        <v>17883</v>
      </c>
      <c r="G60" s="98">
        <v>809</v>
      </c>
      <c r="H60" s="98">
        <v>892</v>
      </c>
      <c r="I60" s="98">
        <v>6305</v>
      </c>
      <c r="J60" s="98">
        <v>4552</v>
      </c>
      <c r="K60" s="98">
        <v>111</v>
      </c>
      <c r="L60" s="98">
        <v>24630</v>
      </c>
      <c r="M60" s="98">
        <v>50</v>
      </c>
      <c r="N60" s="98">
        <v>464</v>
      </c>
      <c r="O60" s="98">
        <v>5899</v>
      </c>
      <c r="P60" s="98">
        <v>10012</v>
      </c>
      <c r="Q60" s="98">
        <v>616</v>
      </c>
      <c r="R60" s="98">
        <v>604</v>
      </c>
      <c r="S60" s="98">
        <v>3802</v>
      </c>
      <c r="T60" s="98">
        <v>3123</v>
      </c>
      <c r="U60" s="98">
        <v>60</v>
      </c>
      <c r="V60" s="90">
        <f t="shared" si="10"/>
        <v>-0.41278847987793249</v>
      </c>
      <c r="W60" s="90">
        <f t="shared" si="11"/>
        <v>-0.27536231884057971</v>
      </c>
      <c r="X60" s="90">
        <f t="shared" si="12"/>
        <v>-0.43276283618581907</v>
      </c>
      <c r="Y60" s="90">
        <f t="shared" si="13"/>
        <v>-0.43845787720133272</v>
      </c>
      <c r="Z60" s="90">
        <f t="shared" si="14"/>
        <v>-0.44013867919252919</v>
      </c>
      <c r="AA60" s="90">
        <f t="shared" si="15"/>
        <v>-0.23856613102595797</v>
      </c>
      <c r="AB60" s="90">
        <f t="shared" si="16"/>
        <v>-0.32286995515695066</v>
      </c>
      <c r="AC60" s="90">
        <f t="shared" si="17"/>
        <v>-0.39698651863600315</v>
      </c>
      <c r="AD60" s="90">
        <f t="shared" si="18"/>
        <v>-0.31392794376098421</v>
      </c>
      <c r="AE60" s="93">
        <f t="shared" si="19"/>
        <v>-0.45945945945945948</v>
      </c>
    </row>
    <row r="61" spans="1:31" s="91" customFormat="1" ht="15" customHeight="1" x14ac:dyDescent="0.3">
      <c r="A61" s="94" t="s">
        <v>136</v>
      </c>
      <c r="B61" s="98">
        <v>41430</v>
      </c>
      <c r="C61" s="98">
        <v>63</v>
      </c>
      <c r="D61" s="98">
        <v>804</v>
      </c>
      <c r="E61" s="98">
        <v>10468</v>
      </c>
      <c r="F61" s="98">
        <v>17716</v>
      </c>
      <c r="G61" s="98">
        <v>874</v>
      </c>
      <c r="H61" s="98">
        <v>810</v>
      </c>
      <c r="I61" s="98">
        <v>6127</v>
      </c>
      <c r="J61" s="98">
        <v>4457</v>
      </c>
      <c r="K61" s="98">
        <v>111</v>
      </c>
      <c r="L61" s="98">
        <v>23377</v>
      </c>
      <c r="M61" s="98">
        <v>46</v>
      </c>
      <c r="N61" s="98">
        <v>480</v>
      </c>
      <c r="O61" s="98">
        <v>5496</v>
      </c>
      <c r="P61" s="98">
        <v>9394</v>
      </c>
      <c r="Q61" s="98">
        <v>587</v>
      </c>
      <c r="R61" s="98">
        <v>613</v>
      </c>
      <c r="S61" s="98">
        <v>3725</v>
      </c>
      <c r="T61" s="98">
        <v>2984</v>
      </c>
      <c r="U61" s="98">
        <v>52</v>
      </c>
      <c r="V61" s="90">
        <f t="shared" si="10"/>
        <v>-0.43574704320540669</v>
      </c>
      <c r="W61" s="90">
        <f t="shared" si="11"/>
        <v>-0.26984126984126983</v>
      </c>
      <c r="X61" s="90">
        <f t="shared" si="12"/>
        <v>-0.40298507462686567</v>
      </c>
      <c r="Y61" s="90">
        <f t="shared" si="13"/>
        <v>-0.47497134123041651</v>
      </c>
      <c r="Z61" s="90">
        <f t="shared" si="14"/>
        <v>-0.46974486340031613</v>
      </c>
      <c r="AA61" s="90">
        <f t="shared" si="15"/>
        <v>-0.32837528604118993</v>
      </c>
      <c r="AB61" s="90">
        <f t="shared" si="16"/>
        <v>-0.24320987654320989</v>
      </c>
      <c r="AC61" s="90">
        <f t="shared" si="17"/>
        <v>-0.39203525379467929</v>
      </c>
      <c r="AD61" s="90">
        <f t="shared" si="18"/>
        <v>-0.33049136190262507</v>
      </c>
      <c r="AE61" s="93">
        <f t="shared" si="19"/>
        <v>-0.53153153153153154</v>
      </c>
    </row>
    <row r="62" spans="1:31" s="91" customFormat="1" ht="15" customHeight="1" x14ac:dyDescent="0.3">
      <c r="A62" s="94" t="s">
        <v>137</v>
      </c>
      <c r="B62" s="98">
        <v>41112</v>
      </c>
      <c r="C62" s="98">
        <v>63</v>
      </c>
      <c r="D62" s="98">
        <v>761</v>
      </c>
      <c r="E62" s="98">
        <v>10240</v>
      </c>
      <c r="F62" s="98">
        <v>17264</v>
      </c>
      <c r="G62" s="98">
        <v>878</v>
      </c>
      <c r="H62" s="98">
        <v>866</v>
      </c>
      <c r="I62" s="98">
        <v>6430</v>
      </c>
      <c r="J62" s="98">
        <v>4506</v>
      </c>
      <c r="K62" s="98">
        <v>104</v>
      </c>
      <c r="L62" s="98">
        <v>22802</v>
      </c>
      <c r="M62" s="98">
        <v>45</v>
      </c>
      <c r="N62" s="98">
        <v>495</v>
      </c>
      <c r="O62" s="98">
        <v>5496</v>
      </c>
      <c r="P62" s="98">
        <v>8941</v>
      </c>
      <c r="Q62" s="98">
        <v>597</v>
      </c>
      <c r="R62" s="98">
        <v>624</v>
      </c>
      <c r="S62" s="98">
        <v>3611</v>
      </c>
      <c r="T62" s="98">
        <v>2933</v>
      </c>
      <c r="U62" s="98">
        <v>60</v>
      </c>
      <c r="V62" s="90">
        <f t="shared" si="10"/>
        <v>-0.44536874878381005</v>
      </c>
      <c r="W62" s="90">
        <f t="shared" si="11"/>
        <v>-0.2857142857142857</v>
      </c>
      <c r="X62" s="90">
        <f t="shared" si="12"/>
        <v>-0.34954007884362681</v>
      </c>
      <c r="Y62" s="90">
        <f t="shared" si="13"/>
        <v>-0.46328124999999998</v>
      </c>
      <c r="Z62" s="90">
        <f t="shared" si="14"/>
        <v>-0.48210148285449489</v>
      </c>
      <c r="AA62" s="90">
        <f t="shared" si="15"/>
        <v>-0.32004555808656038</v>
      </c>
      <c r="AB62" s="90">
        <f t="shared" si="16"/>
        <v>-0.27944572748267898</v>
      </c>
      <c r="AC62" s="90">
        <f t="shared" si="17"/>
        <v>-0.43841368584758944</v>
      </c>
      <c r="AD62" s="90">
        <f t="shared" si="18"/>
        <v>-0.34909010208610741</v>
      </c>
      <c r="AE62" s="93">
        <f t="shared" si="19"/>
        <v>-0.42307692307692307</v>
      </c>
    </row>
    <row r="63" spans="1:31" s="91" customFormat="1" ht="15" customHeight="1" x14ac:dyDescent="0.3">
      <c r="A63" s="94" t="s">
        <v>138</v>
      </c>
      <c r="B63" s="98">
        <v>38016</v>
      </c>
      <c r="C63" s="98">
        <v>63</v>
      </c>
      <c r="D63" s="98">
        <v>692</v>
      </c>
      <c r="E63" s="98">
        <v>9115</v>
      </c>
      <c r="F63" s="98">
        <v>16027</v>
      </c>
      <c r="G63" s="98">
        <v>846</v>
      </c>
      <c r="H63" s="98">
        <v>878</v>
      </c>
      <c r="I63" s="98">
        <v>5833</v>
      </c>
      <c r="J63" s="98">
        <v>4469</v>
      </c>
      <c r="K63" s="98">
        <v>93</v>
      </c>
      <c r="L63" s="98">
        <v>26674</v>
      </c>
      <c r="M63" s="98">
        <v>47</v>
      </c>
      <c r="N63" s="98">
        <v>521</v>
      </c>
      <c r="O63" s="98">
        <v>6483</v>
      </c>
      <c r="P63" s="98">
        <v>10937</v>
      </c>
      <c r="Q63" s="98">
        <v>642</v>
      </c>
      <c r="R63" s="98">
        <v>712</v>
      </c>
      <c r="S63" s="98">
        <v>4005</v>
      </c>
      <c r="T63" s="98">
        <v>3258</v>
      </c>
      <c r="U63" s="98">
        <v>69</v>
      </c>
      <c r="V63" s="90">
        <f t="shared" si="10"/>
        <v>-0.29834806397306396</v>
      </c>
      <c r="W63" s="90">
        <f t="shared" si="11"/>
        <v>-0.25396825396825395</v>
      </c>
      <c r="X63" s="90">
        <f t="shared" si="12"/>
        <v>-0.24710982658959538</v>
      </c>
      <c r="Y63" s="90">
        <f t="shared" si="13"/>
        <v>-0.28875479978058144</v>
      </c>
      <c r="Z63" s="90">
        <f t="shared" si="14"/>
        <v>-0.31758906844699569</v>
      </c>
      <c r="AA63" s="90">
        <f t="shared" si="15"/>
        <v>-0.24113475177304963</v>
      </c>
      <c r="AB63" s="90">
        <f t="shared" si="16"/>
        <v>-0.18906605922551253</v>
      </c>
      <c r="AC63" s="90">
        <f t="shared" si="17"/>
        <v>-0.31338933653351619</v>
      </c>
      <c r="AD63" s="90">
        <f t="shared" si="18"/>
        <v>-0.27097784739315284</v>
      </c>
      <c r="AE63" s="93">
        <f t="shared" si="19"/>
        <v>-0.25806451612903225</v>
      </c>
    </row>
    <row r="64" spans="1:31" s="91" customFormat="1" ht="15" customHeight="1" x14ac:dyDescent="0.3">
      <c r="A64" s="94" t="s">
        <v>139</v>
      </c>
      <c r="B64" s="98">
        <v>39514</v>
      </c>
      <c r="C64" s="98">
        <v>63</v>
      </c>
      <c r="D64" s="98">
        <v>753</v>
      </c>
      <c r="E64" s="98">
        <v>9383</v>
      </c>
      <c r="F64" s="98">
        <v>16799</v>
      </c>
      <c r="G64" s="98">
        <v>899</v>
      </c>
      <c r="H64" s="98">
        <v>900</v>
      </c>
      <c r="I64" s="98">
        <v>6048</v>
      </c>
      <c r="J64" s="98">
        <v>4552</v>
      </c>
      <c r="K64" s="98">
        <v>117</v>
      </c>
      <c r="L64" s="98">
        <v>25570</v>
      </c>
      <c r="M64" s="98">
        <v>39</v>
      </c>
      <c r="N64" s="98">
        <v>487</v>
      </c>
      <c r="O64" s="98">
        <v>6364</v>
      </c>
      <c r="P64" s="98">
        <v>10393</v>
      </c>
      <c r="Q64" s="98">
        <v>622</v>
      </c>
      <c r="R64" s="98">
        <v>661</v>
      </c>
      <c r="S64" s="98">
        <v>3785</v>
      </c>
      <c r="T64" s="98">
        <v>3139</v>
      </c>
      <c r="U64" s="98">
        <v>80</v>
      </c>
      <c r="V64" s="90">
        <f t="shared" si="10"/>
        <v>-0.3528875841473908</v>
      </c>
      <c r="W64" s="90">
        <f t="shared" si="11"/>
        <v>-0.38095238095238093</v>
      </c>
      <c r="X64" s="90">
        <f t="shared" si="12"/>
        <v>-0.35325365205843295</v>
      </c>
      <c r="Y64" s="90">
        <f t="shared" si="13"/>
        <v>-0.32175210487051048</v>
      </c>
      <c r="Z64" s="90">
        <f t="shared" si="14"/>
        <v>-0.3813322221560807</v>
      </c>
      <c r="AA64" s="90">
        <f t="shared" si="15"/>
        <v>-0.3081201334816463</v>
      </c>
      <c r="AB64" s="90">
        <f t="shared" si="16"/>
        <v>-0.26555555555555554</v>
      </c>
      <c r="AC64" s="90">
        <f t="shared" si="17"/>
        <v>-0.37417328042328041</v>
      </c>
      <c r="AD64" s="90">
        <f t="shared" si="18"/>
        <v>-0.31041300527240773</v>
      </c>
      <c r="AE64" s="93">
        <f t="shared" si="19"/>
        <v>-0.31623931623931623</v>
      </c>
    </row>
    <row r="65" spans="1:31" s="91" customFormat="1" ht="15" customHeight="1" x14ac:dyDescent="0.3">
      <c r="A65" s="94" t="s">
        <v>140</v>
      </c>
      <c r="B65" s="98">
        <v>43686</v>
      </c>
      <c r="C65" s="98">
        <v>61</v>
      </c>
      <c r="D65" s="98">
        <v>818</v>
      </c>
      <c r="E65" s="98">
        <v>11112</v>
      </c>
      <c r="F65" s="98">
        <v>18324</v>
      </c>
      <c r="G65" s="98">
        <v>906</v>
      </c>
      <c r="H65" s="98">
        <v>889</v>
      </c>
      <c r="I65" s="98">
        <v>6632</v>
      </c>
      <c r="J65" s="98">
        <v>4835</v>
      </c>
      <c r="K65" s="98">
        <v>109</v>
      </c>
      <c r="L65" s="98">
        <v>25217</v>
      </c>
      <c r="M65" s="98">
        <v>53</v>
      </c>
      <c r="N65" s="98">
        <v>530</v>
      </c>
      <c r="O65" s="98">
        <v>6143</v>
      </c>
      <c r="P65" s="98">
        <v>10076</v>
      </c>
      <c r="Q65" s="98">
        <v>577</v>
      </c>
      <c r="R65" s="98">
        <v>624</v>
      </c>
      <c r="S65" s="98">
        <v>3929</v>
      </c>
      <c r="T65" s="98">
        <v>3214</v>
      </c>
      <c r="U65" s="98">
        <v>71</v>
      </c>
      <c r="V65" s="90">
        <f t="shared" si="10"/>
        <v>-0.42276701918234677</v>
      </c>
      <c r="W65" s="90">
        <f t="shared" si="11"/>
        <v>-0.13114754098360656</v>
      </c>
      <c r="X65" s="90">
        <f t="shared" si="12"/>
        <v>-0.35207823960880197</v>
      </c>
      <c r="Y65" s="90">
        <f t="shared" si="13"/>
        <v>-0.44717422606191504</v>
      </c>
      <c r="Z65" s="90">
        <f t="shared" si="14"/>
        <v>-0.45012006112202574</v>
      </c>
      <c r="AA65" s="90">
        <f t="shared" si="15"/>
        <v>-0.36313465783664461</v>
      </c>
      <c r="AB65" s="90">
        <f t="shared" si="16"/>
        <v>-0.29808773903262092</v>
      </c>
      <c r="AC65" s="90">
        <f t="shared" si="17"/>
        <v>-0.40756936067551269</v>
      </c>
      <c r="AD65" s="90">
        <f t="shared" si="18"/>
        <v>-0.33526370217166496</v>
      </c>
      <c r="AE65" s="93">
        <f t="shared" si="19"/>
        <v>-0.34862385321100919</v>
      </c>
    </row>
    <row r="66" spans="1:31" s="91" customFormat="1" ht="15" customHeight="1" x14ac:dyDescent="0.3">
      <c r="A66" s="94" t="s">
        <v>141</v>
      </c>
      <c r="B66" s="98">
        <v>40741</v>
      </c>
      <c r="C66" s="98">
        <v>54</v>
      </c>
      <c r="D66" s="98">
        <v>785</v>
      </c>
      <c r="E66" s="98">
        <v>10157</v>
      </c>
      <c r="F66" s="98">
        <v>17173</v>
      </c>
      <c r="G66" s="98">
        <v>884</v>
      </c>
      <c r="H66" s="98">
        <v>907</v>
      </c>
      <c r="I66" s="98">
        <v>6118</v>
      </c>
      <c r="J66" s="98">
        <v>4543</v>
      </c>
      <c r="K66" s="98">
        <v>120</v>
      </c>
      <c r="L66" s="98">
        <v>25795</v>
      </c>
      <c r="M66" s="98">
        <v>49</v>
      </c>
      <c r="N66" s="98">
        <v>529</v>
      </c>
      <c r="O66" s="98">
        <v>6027</v>
      </c>
      <c r="P66" s="98">
        <v>10601</v>
      </c>
      <c r="Q66" s="98">
        <v>705</v>
      </c>
      <c r="R66" s="98">
        <v>673</v>
      </c>
      <c r="S66" s="98">
        <v>3948</v>
      </c>
      <c r="T66" s="98">
        <v>3198</v>
      </c>
      <c r="U66" s="98">
        <v>65</v>
      </c>
      <c r="V66" s="90">
        <f t="shared" si="10"/>
        <v>-0.36685402911072384</v>
      </c>
      <c r="W66" s="90">
        <f t="shared" si="11"/>
        <v>-9.2592592592592587E-2</v>
      </c>
      <c r="X66" s="90">
        <f t="shared" si="12"/>
        <v>-0.32611464968152865</v>
      </c>
      <c r="Y66" s="90">
        <f t="shared" si="13"/>
        <v>-0.4066161268090972</v>
      </c>
      <c r="Z66" s="90">
        <f t="shared" si="14"/>
        <v>-0.38269376346590578</v>
      </c>
      <c r="AA66" s="90">
        <f t="shared" si="15"/>
        <v>-0.20248868778280543</v>
      </c>
      <c r="AB66" s="90">
        <f t="shared" si="16"/>
        <v>-0.2579933847850055</v>
      </c>
      <c r="AC66" s="90">
        <f t="shared" si="17"/>
        <v>-0.35469107551487417</v>
      </c>
      <c r="AD66" s="90">
        <f t="shared" si="18"/>
        <v>-0.29605987233105879</v>
      </c>
      <c r="AE66" s="93">
        <f t="shared" si="19"/>
        <v>-0.45833333333333331</v>
      </c>
    </row>
    <row r="67" spans="1:31" s="91" customFormat="1" ht="15" customHeight="1" x14ac:dyDescent="0.25">
      <c r="A67" s="92" t="s">
        <v>142</v>
      </c>
      <c r="B67" s="98">
        <v>40203</v>
      </c>
      <c r="C67" s="98">
        <v>62</v>
      </c>
      <c r="D67" s="98">
        <v>716</v>
      </c>
      <c r="E67" s="98">
        <v>9909</v>
      </c>
      <c r="F67" s="98">
        <v>16932</v>
      </c>
      <c r="G67" s="98">
        <v>906</v>
      </c>
      <c r="H67" s="98">
        <v>848</v>
      </c>
      <c r="I67" s="98">
        <v>6148</v>
      </c>
      <c r="J67" s="98">
        <v>4570</v>
      </c>
      <c r="K67" s="98">
        <v>112</v>
      </c>
      <c r="L67" s="98">
        <v>26575</v>
      </c>
      <c r="M67" s="98">
        <v>56</v>
      </c>
      <c r="N67" s="98">
        <v>565</v>
      </c>
      <c r="O67" s="98">
        <v>6282</v>
      </c>
      <c r="P67" s="98">
        <v>11006</v>
      </c>
      <c r="Q67" s="98">
        <v>697</v>
      </c>
      <c r="R67" s="98">
        <v>652</v>
      </c>
      <c r="S67" s="98">
        <v>3896</v>
      </c>
      <c r="T67" s="98">
        <v>3343</v>
      </c>
      <c r="U67" s="98">
        <v>78</v>
      </c>
      <c r="V67" s="90">
        <f t="shared" si="10"/>
        <v>-0.33897967813347263</v>
      </c>
      <c r="W67" s="90">
        <f t="shared" si="11"/>
        <v>-9.6774193548387094E-2</v>
      </c>
      <c r="X67" s="90">
        <f t="shared" si="12"/>
        <v>-0.21089385474860337</v>
      </c>
      <c r="Y67" s="90">
        <f t="shared" si="13"/>
        <v>-0.36603088101725706</v>
      </c>
      <c r="Z67" s="90">
        <f t="shared" si="14"/>
        <v>-0.34998818804630288</v>
      </c>
      <c r="AA67" s="90">
        <f t="shared" si="15"/>
        <v>-0.23068432671081679</v>
      </c>
      <c r="AB67" s="90">
        <f t="shared" si="16"/>
        <v>-0.23113207547169812</v>
      </c>
      <c r="AC67" s="90">
        <f t="shared" si="17"/>
        <v>-0.36629798308392975</v>
      </c>
      <c r="AD67" s="90">
        <f t="shared" si="18"/>
        <v>-0.26849015317286651</v>
      </c>
      <c r="AE67" s="93">
        <f t="shared" si="19"/>
        <v>-0.30357142857142855</v>
      </c>
    </row>
    <row r="68" spans="1:31" s="91" customFormat="1" ht="15" customHeight="1" x14ac:dyDescent="0.3">
      <c r="A68" s="94" t="s">
        <v>143</v>
      </c>
      <c r="B68" s="98">
        <v>40875</v>
      </c>
      <c r="C68" s="98">
        <v>63</v>
      </c>
      <c r="D68" s="98">
        <v>758</v>
      </c>
      <c r="E68" s="98">
        <v>9944</v>
      </c>
      <c r="F68" s="98">
        <v>17260</v>
      </c>
      <c r="G68" s="98">
        <v>888</v>
      </c>
      <c r="H68" s="98">
        <v>924</v>
      </c>
      <c r="I68" s="98">
        <v>6270</v>
      </c>
      <c r="J68" s="98">
        <v>4657</v>
      </c>
      <c r="K68" s="98">
        <v>111</v>
      </c>
      <c r="L68" s="98">
        <v>25136</v>
      </c>
      <c r="M68" s="98">
        <v>37</v>
      </c>
      <c r="N68" s="98">
        <v>582</v>
      </c>
      <c r="O68" s="98">
        <v>5737</v>
      </c>
      <c r="P68" s="98">
        <v>10157</v>
      </c>
      <c r="Q68" s="98">
        <v>625</v>
      </c>
      <c r="R68" s="98">
        <v>669</v>
      </c>
      <c r="S68" s="98">
        <v>4141</v>
      </c>
      <c r="T68" s="98">
        <v>3123</v>
      </c>
      <c r="U68" s="98">
        <v>65</v>
      </c>
      <c r="V68" s="90">
        <f t="shared" si="10"/>
        <v>-0.38505198776758409</v>
      </c>
      <c r="W68" s="90">
        <f t="shared" si="11"/>
        <v>-0.41269841269841268</v>
      </c>
      <c r="X68" s="90">
        <f t="shared" si="12"/>
        <v>-0.23218997361477572</v>
      </c>
      <c r="Y68" s="90">
        <f t="shared" si="13"/>
        <v>-0.42306918744971844</v>
      </c>
      <c r="Z68" s="90">
        <f t="shared" si="14"/>
        <v>-0.41152954808806491</v>
      </c>
      <c r="AA68" s="90">
        <f t="shared" si="15"/>
        <v>-0.29617117117117114</v>
      </c>
      <c r="AB68" s="90">
        <f t="shared" si="16"/>
        <v>-0.27597402597402598</v>
      </c>
      <c r="AC68" s="90">
        <f t="shared" si="17"/>
        <v>-0.33955342902711322</v>
      </c>
      <c r="AD68" s="90">
        <f t="shared" si="18"/>
        <v>-0.32939660725789133</v>
      </c>
      <c r="AE68" s="93">
        <f t="shared" si="19"/>
        <v>-0.4144144144144144</v>
      </c>
    </row>
    <row r="69" spans="1:31" s="91" customFormat="1" ht="15" customHeight="1" x14ac:dyDescent="0.3">
      <c r="A69" s="94" t="s">
        <v>144</v>
      </c>
      <c r="B69" s="98">
        <v>40783</v>
      </c>
      <c r="C69" s="98">
        <v>51</v>
      </c>
      <c r="D69" s="98">
        <v>767</v>
      </c>
      <c r="E69" s="98">
        <v>10007</v>
      </c>
      <c r="F69" s="98">
        <v>17262</v>
      </c>
      <c r="G69" s="98">
        <v>873</v>
      </c>
      <c r="H69" s="98">
        <v>875</v>
      </c>
      <c r="I69" s="98">
        <v>6303</v>
      </c>
      <c r="J69" s="98">
        <v>4527</v>
      </c>
      <c r="K69" s="98">
        <v>118</v>
      </c>
      <c r="L69" s="98">
        <v>24842</v>
      </c>
      <c r="M69" s="98">
        <v>51</v>
      </c>
      <c r="N69" s="98">
        <v>541</v>
      </c>
      <c r="O69" s="98">
        <v>5686</v>
      </c>
      <c r="P69" s="98">
        <v>10234</v>
      </c>
      <c r="Q69" s="98">
        <v>665</v>
      </c>
      <c r="R69" s="98">
        <v>657</v>
      </c>
      <c r="S69" s="98">
        <v>3871</v>
      </c>
      <c r="T69" s="98">
        <v>3075</v>
      </c>
      <c r="U69" s="98">
        <v>62</v>
      </c>
      <c r="V69" s="90">
        <f t="shared" si="10"/>
        <v>-0.39087364833386462</v>
      </c>
      <c r="W69" s="90">
        <f t="shared" si="11"/>
        <v>0</v>
      </c>
      <c r="X69" s="90">
        <f t="shared" si="12"/>
        <v>-0.29465449804432853</v>
      </c>
      <c r="Y69" s="90">
        <f t="shared" si="13"/>
        <v>-0.4317977415808934</v>
      </c>
      <c r="Z69" s="90">
        <f t="shared" si="14"/>
        <v>-0.40713706407137062</v>
      </c>
      <c r="AA69" s="90">
        <f t="shared" si="15"/>
        <v>-0.23825887743413515</v>
      </c>
      <c r="AB69" s="90">
        <f t="shared" si="16"/>
        <v>-0.24914285714285714</v>
      </c>
      <c r="AC69" s="90">
        <f t="shared" si="17"/>
        <v>-0.38584800888465809</v>
      </c>
      <c r="AD69" s="90">
        <f t="shared" si="18"/>
        <v>-0.32074221338634856</v>
      </c>
      <c r="AE69" s="93">
        <f t="shared" si="19"/>
        <v>-0.47457627118644069</v>
      </c>
    </row>
    <row r="70" spans="1:31" s="91" customFormat="1" ht="15" customHeight="1" x14ac:dyDescent="0.3">
      <c r="A70" s="94" t="s">
        <v>145</v>
      </c>
      <c r="B70" s="98">
        <v>38475</v>
      </c>
      <c r="C70" s="98">
        <v>56</v>
      </c>
      <c r="D70" s="98">
        <v>713</v>
      </c>
      <c r="E70" s="98">
        <v>9188</v>
      </c>
      <c r="F70" s="98">
        <v>16152</v>
      </c>
      <c r="G70" s="98">
        <v>912</v>
      </c>
      <c r="H70" s="98">
        <v>944</v>
      </c>
      <c r="I70" s="98">
        <v>5957</v>
      </c>
      <c r="J70" s="98">
        <v>4460</v>
      </c>
      <c r="K70" s="98">
        <v>93</v>
      </c>
      <c r="L70" s="98">
        <v>28452</v>
      </c>
      <c r="M70" s="98">
        <v>51</v>
      </c>
      <c r="N70" s="98">
        <v>628</v>
      </c>
      <c r="O70" s="98">
        <v>6805</v>
      </c>
      <c r="P70" s="98">
        <v>11915</v>
      </c>
      <c r="Q70" s="98">
        <v>714</v>
      </c>
      <c r="R70" s="98">
        <v>722</v>
      </c>
      <c r="S70" s="98">
        <v>4171</v>
      </c>
      <c r="T70" s="98">
        <v>3361</v>
      </c>
      <c r="U70" s="98">
        <v>85</v>
      </c>
      <c r="V70" s="90">
        <f t="shared" ref="V70:V101" si="20">(L70-B70)/B70</f>
        <v>-0.2605068226120858</v>
      </c>
      <c r="W70" s="90">
        <f t="shared" ref="W70:W101" si="21">(M70-C70)/C70</f>
        <v>-8.9285714285714288E-2</v>
      </c>
      <c r="X70" s="90">
        <f t="shared" ref="X70:X101" si="22">(N70-D70)/D70</f>
        <v>-0.11921458625525946</v>
      </c>
      <c r="Y70" s="90">
        <f t="shared" ref="Y70:Y101" si="23">(O70-E70)/E70</f>
        <v>-0.25936003482803655</v>
      </c>
      <c r="Z70" s="90">
        <f t="shared" ref="Z70:Z101" si="24">(P70-F70)/F70</f>
        <v>-0.26232045567112433</v>
      </c>
      <c r="AA70" s="90">
        <f t="shared" ref="AA70:AA101" si="25">(Q70-G70)/G70</f>
        <v>-0.21710526315789475</v>
      </c>
      <c r="AB70" s="90">
        <f t="shared" ref="AB70:AB101" si="26">(R70-H70)/H70</f>
        <v>-0.23516949152542374</v>
      </c>
      <c r="AC70" s="90">
        <f t="shared" ref="AC70:AC101" si="27">(S70-I70)/I70</f>
        <v>-0.29981534329360415</v>
      </c>
      <c r="AD70" s="90">
        <f t="shared" ref="AD70:AD101" si="28">(T70-J70)/J70</f>
        <v>-0.24641255605381165</v>
      </c>
      <c r="AE70" s="93">
        <f t="shared" ref="AE70:AE101" si="29">(U70-K70)/K70</f>
        <v>-8.6021505376344093E-2</v>
      </c>
    </row>
    <row r="71" spans="1:31" s="91" customFormat="1" ht="15" customHeight="1" x14ac:dyDescent="0.3">
      <c r="A71" s="94" t="s">
        <v>146</v>
      </c>
      <c r="B71" s="98">
        <v>40333</v>
      </c>
      <c r="C71" s="98">
        <v>63</v>
      </c>
      <c r="D71" s="98">
        <v>777</v>
      </c>
      <c r="E71" s="98">
        <v>9437</v>
      </c>
      <c r="F71" s="98">
        <v>17077</v>
      </c>
      <c r="G71" s="98">
        <v>899</v>
      </c>
      <c r="H71" s="98">
        <v>922</v>
      </c>
      <c r="I71" s="98">
        <v>6254</v>
      </c>
      <c r="J71" s="98">
        <v>4781</v>
      </c>
      <c r="K71" s="98">
        <v>123</v>
      </c>
      <c r="L71" s="98">
        <v>27005</v>
      </c>
      <c r="M71" s="98">
        <v>52</v>
      </c>
      <c r="N71" s="98">
        <v>611</v>
      </c>
      <c r="O71" s="98">
        <v>6329</v>
      </c>
      <c r="P71" s="98">
        <v>11143</v>
      </c>
      <c r="Q71" s="98">
        <v>699</v>
      </c>
      <c r="R71" s="98">
        <v>670</v>
      </c>
      <c r="S71" s="98">
        <v>4062</v>
      </c>
      <c r="T71" s="98">
        <v>3361</v>
      </c>
      <c r="U71" s="98">
        <v>78</v>
      </c>
      <c r="V71" s="90">
        <f t="shared" si="20"/>
        <v>-0.33044901197530557</v>
      </c>
      <c r="W71" s="90">
        <f t="shared" si="21"/>
        <v>-0.17460317460317459</v>
      </c>
      <c r="X71" s="90">
        <f t="shared" si="22"/>
        <v>-0.21364221364221364</v>
      </c>
      <c r="Y71" s="90">
        <f t="shared" si="23"/>
        <v>-0.32934195189149096</v>
      </c>
      <c r="Z71" s="90">
        <f t="shared" si="24"/>
        <v>-0.34748492123909352</v>
      </c>
      <c r="AA71" s="90">
        <f t="shared" si="25"/>
        <v>-0.22246941045606228</v>
      </c>
      <c r="AB71" s="90">
        <f t="shared" si="26"/>
        <v>-0.27331887201735355</v>
      </c>
      <c r="AC71" s="90">
        <f t="shared" si="27"/>
        <v>-0.35049568276303167</v>
      </c>
      <c r="AD71" s="90">
        <f t="shared" si="28"/>
        <v>-0.29700899393432334</v>
      </c>
      <c r="AE71" s="93">
        <f t="shared" si="29"/>
        <v>-0.36585365853658536</v>
      </c>
    </row>
    <row r="72" spans="1:31" s="91" customFormat="1" ht="15" customHeight="1" x14ac:dyDescent="0.3">
      <c r="A72" s="94" t="s">
        <v>147</v>
      </c>
      <c r="B72" s="98">
        <v>45031</v>
      </c>
      <c r="C72" s="98">
        <v>62</v>
      </c>
      <c r="D72" s="98">
        <v>812</v>
      </c>
      <c r="E72" s="98">
        <v>11464</v>
      </c>
      <c r="F72" s="98">
        <v>19020</v>
      </c>
      <c r="G72" s="98">
        <v>944</v>
      </c>
      <c r="H72" s="98">
        <v>971</v>
      </c>
      <c r="I72" s="98">
        <v>6794</v>
      </c>
      <c r="J72" s="98">
        <v>4814</v>
      </c>
      <c r="K72" s="98">
        <v>150</v>
      </c>
      <c r="L72" s="98">
        <v>26706</v>
      </c>
      <c r="M72" s="98">
        <v>40</v>
      </c>
      <c r="N72" s="98">
        <v>606</v>
      </c>
      <c r="O72" s="98">
        <v>6430</v>
      </c>
      <c r="P72" s="98">
        <v>11000</v>
      </c>
      <c r="Q72" s="98">
        <v>658</v>
      </c>
      <c r="R72" s="98">
        <v>619</v>
      </c>
      <c r="S72" s="98">
        <v>3973</v>
      </c>
      <c r="T72" s="98">
        <v>3289</v>
      </c>
      <c r="U72" s="98">
        <v>91</v>
      </c>
      <c r="V72" s="90">
        <f t="shared" si="20"/>
        <v>-0.40694188447958074</v>
      </c>
      <c r="W72" s="90">
        <f t="shared" si="21"/>
        <v>-0.35483870967741937</v>
      </c>
      <c r="X72" s="90">
        <f t="shared" si="22"/>
        <v>-0.2536945812807882</v>
      </c>
      <c r="Y72" s="90">
        <f t="shared" si="23"/>
        <v>-0.43911374738311237</v>
      </c>
      <c r="Z72" s="90">
        <f t="shared" si="24"/>
        <v>-0.4216614090431125</v>
      </c>
      <c r="AA72" s="90">
        <f t="shared" si="25"/>
        <v>-0.30296610169491528</v>
      </c>
      <c r="AB72" s="90">
        <f t="shared" si="26"/>
        <v>-0.36251287332646753</v>
      </c>
      <c r="AC72" s="90">
        <f t="shared" si="27"/>
        <v>-0.41521931115690314</v>
      </c>
      <c r="AD72" s="90">
        <f t="shared" si="28"/>
        <v>-0.31678437889488992</v>
      </c>
      <c r="AE72" s="93">
        <f t="shared" si="29"/>
        <v>-0.39333333333333331</v>
      </c>
    </row>
    <row r="73" spans="1:31" s="91" customFormat="1" ht="15" customHeight="1" x14ac:dyDescent="0.3">
      <c r="A73" s="94" t="s">
        <v>148</v>
      </c>
      <c r="B73" s="98">
        <v>42058</v>
      </c>
      <c r="C73" s="98">
        <v>63</v>
      </c>
      <c r="D73" s="98">
        <v>782</v>
      </c>
      <c r="E73" s="98">
        <v>10754</v>
      </c>
      <c r="F73" s="98">
        <v>17630</v>
      </c>
      <c r="G73" s="98">
        <v>870</v>
      </c>
      <c r="H73" s="98">
        <v>885</v>
      </c>
      <c r="I73" s="98">
        <v>6374</v>
      </c>
      <c r="J73" s="98">
        <v>4567</v>
      </c>
      <c r="K73" s="98">
        <v>133</v>
      </c>
      <c r="L73" s="98">
        <v>26558</v>
      </c>
      <c r="M73" s="98">
        <v>48</v>
      </c>
      <c r="N73" s="98">
        <v>609</v>
      </c>
      <c r="O73" s="98">
        <v>6255</v>
      </c>
      <c r="P73" s="98">
        <v>11007</v>
      </c>
      <c r="Q73" s="98">
        <v>652</v>
      </c>
      <c r="R73" s="98">
        <v>574</v>
      </c>
      <c r="S73" s="98">
        <v>3968</v>
      </c>
      <c r="T73" s="98">
        <v>3376</v>
      </c>
      <c r="U73" s="98">
        <v>69</v>
      </c>
      <c r="V73" s="90">
        <f t="shared" si="20"/>
        <v>-0.36853868467354606</v>
      </c>
      <c r="W73" s="90">
        <f t="shared" si="21"/>
        <v>-0.23809523809523808</v>
      </c>
      <c r="X73" s="90">
        <f t="shared" si="22"/>
        <v>-0.22122762148337596</v>
      </c>
      <c r="Y73" s="90">
        <f t="shared" si="23"/>
        <v>-0.4183559605728101</v>
      </c>
      <c r="Z73" s="90">
        <f t="shared" si="24"/>
        <v>-0.37566647759500849</v>
      </c>
      <c r="AA73" s="90">
        <f t="shared" si="25"/>
        <v>-0.25057471264367814</v>
      </c>
      <c r="AB73" s="90">
        <f t="shared" si="26"/>
        <v>-0.35141242937853107</v>
      </c>
      <c r="AC73" s="90">
        <f t="shared" si="27"/>
        <v>-0.37747097583934736</v>
      </c>
      <c r="AD73" s="90">
        <f t="shared" si="28"/>
        <v>-0.26078388438800088</v>
      </c>
      <c r="AE73" s="93">
        <f t="shared" si="29"/>
        <v>-0.48120300751879697</v>
      </c>
    </row>
    <row r="74" spans="1:31" s="91" customFormat="1" ht="15" customHeight="1" x14ac:dyDescent="0.3">
      <c r="A74" s="94" t="s">
        <v>149</v>
      </c>
      <c r="B74" s="98">
        <v>41205</v>
      </c>
      <c r="C74" s="98">
        <v>71</v>
      </c>
      <c r="D74" s="98">
        <v>786</v>
      </c>
      <c r="E74" s="98">
        <v>10253</v>
      </c>
      <c r="F74" s="98">
        <v>17303</v>
      </c>
      <c r="G74" s="98">
        <v>894</v>
      </c>
      <c r="H74" s="98">
        <v>935</v>
      </c>
      <c r="I74" s="98">
        <v>6321</v>
      </c>
      <c r="J74" s="98">
        <v>4513</v>
      </c>
      <c r="K74" s="98">
        <v>129</v>
      </c>
      <c r="L74" s="98">
        <v>26819</v>
      </c>
      <c r="M74" s="98">
        <v>37</v>
      </c>
      <c r="N74" s="98">
        <v>627</v>
      </c>
      <c r="O74" s="98">
        <v>6317</v>
      </c>
      <c r="P74" s="98">
        <v>10878</v>
      </c>
      <c r="Q74" s="98">
        <v>722</v>
      </c>
      <c r="R74" s="98">
        <v>634</v>
      </c>
      <c r="S74" s="98">
        <v>4125</v>
      </c>
      <c r="T74" s="98">
        <v>3394</v>
      </c>
      <c r="U74" s="98">
        <v>85</v>
      </c>
      <c r="V74" s="90">
        <f t="shared" si="20"/>
        <v>-0.34913238684625653</v>
      </c>
      <c r="W74" s="90">
        <f t="shared" si="21"/>
        <v>-0.47887323943661969</v>
      </c>
      <c r="X74" s="90">
        <f t="shared" si="22"/>
        <v>-0.20229007633587787</v>
      </c>
      <c r="Y74" s="90">
        <f t="shared" si="23"/>
        <v>-0.3838876426411782</v>
      </c>
      <c r="Z74" s="90">
        <f t="shared" si="24"/>
        <v>-0.371322891984049</v>
      </c>
      <c r="AA74" s="90">
        <f t="shared" si="25"/>
        <v>-0.19239373601789708</v>
      </c>
      <c r="AB74" s="90">
        <f t="shared" si="26"/>
        <v>-0.32192513368983955</v>
      </c>
      <c r="AC74" s="90">
        <f t="shared" si="27"/>
        <v>-0.34741338395823446</v>
      </c>
      <c r="AD74" s="90">
        <f t="shared" si="28"/>
        <v>-0.24795036561045866</v>
      </c>
      <c r="AE74" s="93">
        <f t="shared" si="29"/>
        <v>-0.34108527131782945</v>
      </c>
    </row>
    <row r="75" spans="1:31" s="91" customFormat="1" ht="15" customHeight="1" x14ac:dyDescent="0.3">
      <c r="A75" s="94" t="s">
        <v>150</v>
      </c>
      <c r="B75" s="98">
        <v>41094</v>
      </c>
      <c r="C75" s="98">
        <v>58</v>
      </c>
      <c r="D75" s="98">
        <v>730</v>
      </c>
      <c r="E75" s="98">
        <v>10085</v>
      </c>
      <c r="F75" s="98">
        <v>17190</v>
      </c>
      <c r="G75" s="98">
        <v>901</v>
      </c>
      <c r="H75" s="98">
        <v>940</v>
      </c>
      <c r="I75" s="98">
        <v>6367</v>
      </c>
      <c r="J75" s="98">
        <v>4694</v>
      </c>
      <c r="K75" s="98">
        <v>129</v>
      </c>
      <c r="L75" s="98">
        <v>24820</v>
      </c>
      <c r="M75" s="98">
        <v>33</v>
      </c>
      <c r="N75" s="98">
        <v>565</v>
      </c>
      <c r="O75" s="98">
        <v>5735</v>
      </c>
      <c r="P75" s="98">
        <v>9845</v>
      </c>
      <c r="Q75" s="98">
        <v>648</v>
      </c>
      <c r="R75" s="98">
        <v>619</v>
      </c>
      <c r="S75" s="98">
        <v>3952</v>
      </c>
      <c r="T75" s="98">
        <v>3332</v>
      </c>
      <c r="U75" s="98">
        <v>91</v>
      </c>
      <c r="V75" s="90">
        <f t="shared" si="20"/>
        <v>-0.39601888353530929</v>
      </c>
      <c r="W75" s="90">
        <f t="shared" si="21"/>
        <v>-0.43103448275862066</v>
      </c>
      <c r="X75" s="90">
        <f t="shared" si="22"/>
        <v>-0.22602739726027396</v>
      </c>
      <c r="Y75" s="90">
        <f t="shared" si="23"/>
        <v>-0.43133366385721367</v>
      </c>
      <c r="Z75" s="90">
        <f t="shared" si="24"/>
        <v>-0.427283304246655</v>
      </c>
      <c r="AA75" s="90">
        <f t="shared" si="25"/>
        <v>-0.28079911209766928</v>
      </c>
      <c r="AB75" s="90">
        <f t="shared" si="26"/>
        <v>-0.34148936170212768</v>
      </c>
      <c r="AC75" s="90">
        <f t="shared" si="27"/>
        <v>-0.37929951311449661</v>
      </c>
      <c r="AD75" s="90">
        <f t="shared" si="28"/>
        <v>-0.29015764806135491</v>
      </c>
      <c r="AE75" s="93">
        <f t="shared" si="29"/>
        <v>-0.29457364341085274</v>
      </c>
    </row>
    <row r="76" spans="1:31" s="91" customFormat="1" ht="15" customHeight="1" x14ac:dyDescent="0.3">
      <c r="A76" s="94" t="s">
        <v>151</v>
      </c>
      <c r="B76" s="98">
        <v>40980</v>
      </c>
      <c r="C76" s="98">
        <v>69</v>
      </c>
      <c r="D76" s="98">
        <v>782</v>
      </c>
      <c r="E76" s="98">
        <v>10103</v>
      </c>
      <c r="F76" s="98">
        <v>17050</v>
      </c>
      <c r="G76" s="98">
        <v>906</v>
      </c>
      <c r="H76" s="98">
        <v>854</v>
      </c>
      <c r="I76" s="98">
        <v>6476</v>
      </c>
      <c r="J76" s="98">
        <v>4623</v>
      </c>
      <c r="K76" s="98">
        <v>117</v>
      </c>
      <c r="L76" s="98">
        <v>23458</v>
      </c>
      <c r="M76" s="98">
        <v>40</v>
      </c>
      <c r="N76" s="98">
        <v>542</v>
      </c>
      <c r="O76" s="98">
        <v>5473</v>
      </c>
      <c r="P76" s="98">
        <v>9214</v>
      </c>
      <c r="Q76" s="98">
        <v>622</v>
      </c>
      <c r="R76" s="98">
        <v>555</v>
      </c>
      <c r="S76" s="98">
        <v>3681</v>
      </c>
      <c r="T76" s="98">
        <v>3253</v>
      </c>
      <c r="U76" s="98">
        <v>78</v>
      </c>
      <c r="V76" s="90">
        <f t="shared" si="20"/>
        <v>-0.42757442654953637</v>
      </c>
      <c r="W76" s="90">
        <f t="shared" si="21"/>
        <v>-0.42028985507246375</v>
      </c>
      <c r="X76" s="90">
        <f t="shared" si="22"/>
        <v>-0.30690537084398978</v>
      </c>
      <c r="Y76" s="90">
        <f t="shared" si="23"/>
        <v>-0.45827971889537761</v>
      </c>
      <c r="Z76" s="90">
        <f t="shared" si="24"/>
        <v>-0.45958944281524927</v>
      </c>
      <c r="AA76" s="90">
        <f t="shared" si="25"/>
        <v>-0.31346578366445915</v>
      </c>
      <c r="AB76" s="90">
        <f t="shared" si="26"/>
        <v>-0.35011709601873536</v>
      </c>
      <c r="AC76" s="90">
        <f t="shared" si="27"/>
        <v>-0.43159357628165534</v>
      </c>
      <c r="AD76" s="90">
        <f t="shared" si="28"/>
        <v>-0.29634436513086743</v>
      </c>
      <c r="AE76" s="93">
        <f t="shared" si="29"/>
        <v>-0.33333333333333331</v>
      </c>
    </row>
    <row r="77" spans="1:31" s="91" customFormat="1" ht="15" customHeight="1" x14ac:dyDescent="0.3">
      <c r="A77" s="94" t="s">
        <v>152</v>
      </c>
      <c r="B77" s="98">
        <v>38736</v>
      </c>
      <c r="C77" s="98">
        <v>75</v>
      </c>
      <c r="D77" s="98">
        <v>739</v>
      </c>
      <c r="E77" s="98">
        <v>9071</v>
      </c>
      <c r="F77" s="98">
        <v>16222</v>
      </c>
      <c r="G77" s="98">
        <v>778</v>
      </c>
      <c r="H77" s="98">
        <v>873</v>
      </c>
      <c r="I77" s="98">
        <v>6213</v>
      </c>
      <c r="J77" s="98">
        <v>4653</v>
      </c>
      <c r="K77" s="98">
        <v>112</v>
      </c>
      <c r="L77" s="98">
        <v>28887</v>
      </c>
      <c r="M77" s="98">
        <v>55</v>
      </c>
      <c r="N77" s="98">
        <v>683</v>
      </c>
      <c r="O77" s="98">
        <v>6854</v>
      </c>
      <c r="P77" s="98">
        <v>11830</v>
      </c>
      <c r="Q77" s="98">
        <v>672</v>
      </c>
      <c r="R77" s="98">
        <v>639</v>
      </c>
      <c r="S77" s="98">
        <v>4207</v>
      </c>
      <c r="T77" s="98">
        <v>3859</v>
      </c>
      <c r="U77" s="98">
        <v>88</v>
      </c>
      <c r="V77" s="90">
        <f t="shared" si="20"/>
        <v>-0.25425960346964066</v>
      </c>
      <c r="W77" s="90">
        <f t="shared" si="21"/>
        <v>-0.26666666666666666</v>
      </c>
      <c r="X77" s="90">
        <f t="shared" si="22"/>
        <v>-7.5778078484438433E-2</v>
      </c>
      <c r="Y77" s="90">
        <f t="shared" si="23"/>
        <v>-0.24440524749200751</v>
      </c>
      <c r="Z77" s="90">
        <f t="shared" si="24"/>
        <v>-0.27074343484157315</v>
      </c>
      <c r="AA77" s="90">
        <f t="shared" si="25"/>
        <v>-0.13624678663239073</v>
      </c>
      <c r="AB77" s="90">
        <f t="shared" si="26"/>
        <v>-0.26804123711340205</v>
      </c>
      <c r="AC77" s="90">
        <f t="shared" si="27"/>
        <v>-0.32287139868018672</v>
      </c>
      <c r="AD77" s="90">
        <f t="shared" si="28"/>
        <v>-0.17064259617451108</v>
      </c>
      <c r="AE77" s="93">
        <f t="shared" si="29"/>
        <v>-0.21428571428571427</v>
      </c>
    </row>
    <row r="78" spans="1:31" s="91" customFormat="1" ht="15" customHeight="1" x14ac:dyDescent="0.3">
      <c r="A78" s="94" t="s">
        <v>153</v>
      </c>
      <c r="B78" s="98">
        <v>38997</v>
      </c>
      <c r="C78" s="98">
        <v>53</v>
      </c>
      <c r="D78" s="98">
        <v>746</v>
      </c>
      <c r="E78" s="98">
        <v>9211</v>
      </c>
      <c r="F78" s="98">
        <v>16068</v>
      </c>
      <c r="G78" s="98">
        <v>839</v>
      </c>
      <c r="H78" s="98">
        <v>892</v>
      </c>
      <c r="I78" s="98">
        <v>6400</v>
      </c>
      <c r="J78" s="98">
        <v>4686</v>
      </c>
      <c r="K78" s="98">
        <v>102</v>
      </c>
      <c r="L78" s="98">
        <v>27346</v>
      </c>
      <c r="M78" s="98">
        <v>49</v>
      </c>
      <c r="N78" s="98">
        <v>630</v>
      </c>
      <c r="O78" s="98">
        <v>6351</v>
      </c>
      <c r="P78" s="98">
        <v>11130</v>
      </c>
      <c r="Q78" s="98">
        <v>621</v>
      </c>
      <c r="R78" s="98">
        <v>652</v>
      </c>
      <c r="S78" s="98">
        <v>4238</v>
      </c>
      <c r="T78" s="98">
        <v>3613</v>
      </c>
      <c r="U78" s="98">
        <v>62</v>
      </c>
      <c r="V78" s="90">
        <f t="shared" si="20"/>
        <v>-0.29876657178757338</v>
      </c>
      <c r="W78" s="90">
        <f t="shared" si="21"/>
        <v>-7.5471698113207544E-2</v>
      </c>
      <c r="X78" s="90">
        <f t="shared" si="22"/>
        <v>-0.15549597855227881</v>
      </c>
      <c r="Y78" s="90">
        <f t="shared" si="23"/>
        <v>-0.31049831722939963</v>
      </c>
      <c r="Z78" s="90">
        <f t="shared" si="24"/>
        <v>-0.30731889469753548</v>
      </c>
      <c r="AA78" s="90">
        <f t="shared" si="25"/>
        <v>-0.25983313468414782</v>
      </c>
      <c r="AB78" s="90">
        <f t="shared" si="26"/>
        <v>-0.26905829596412556</v>
      </c>
      <c r="AC78" s="90">
        <f t="shared" si="27"/>
        <v>-0.33781250000000002</v>
      </c>
      <c r="AD78" s="90">
        <f t="shared" si="28"/>
        <v>-0.22897994024754589</v>
      </c>
      <c r="AE78" s="93">
        <f t="shared" si="29"/>
        <v>-0.39215686274509803</v>
      </c>
    </row>
    <row r="79" spans="1:31" s="91" customFormat="1" ht="15" customHeight="1" x14ac:dyDescent="0.3">
      <c r="A79" s="94" t="s">
        <v>154</v>
      </c>
      <c r="B79" s="98">
        <v>45099</v>
      </c>
      <c r="C79" s="98">
        <v>58</v>
      </c>
      <c r="D79" s="98">
        <v>903</v>
      </c>
      <c r="E79" s="98">
        <v>11461</v>
      </c>
      <c r="F79" s="98">
        <v>18690</v>
      </c>
      <c r="G79" s="98">
        <v>904</v>
      </c>
      <c r="H79" s="98">
        <v>971</v>
      </c>
      <c r="I79" s="98">
        <v>7069</v>
      </c>
      <c r="J79" s="98">
        <v>4932</v>
      </c>
      <c r="K79" s="98">
        <v>111</v>
      </c>
      <c r="L79" s="98">
        <v>27414</v>
      </c>
      <c r="M79" s="98">
        <v>58</v>
      </c>
      <c r="N79" s="98">
        <v>623</v>
      </c>
      <c r="O79" s="98">
        <v>6559</v>
      </c>
      <c r="P79" s="98">
        <v>11257</v>
      </c>
      <c r="Q79" s="98">
        <v>657</v>
      </c>
      <c r="R79" s="98">
        <v>607</v>
      </c>
      <c r="S79" s="98">
        <v>4148</v>
      </c>
      <c r="T79" s="98">
        <v>3429</v>
      </c>
      <c r="U79" s="98">
        <v>76</v>
      </c>
      <c r="V79" s="90">
        <f t="shared" si="20"/>
        <v>-0.39213729794452207</v>
      </c>
      <c r="W79" s="90">
        <f t="shared" si="21"/>
        <v>0</v>
      </c>
      <c r="X79" s="90">
        <f t="shared" si="22"/>
        <v>-0.31007751937984496</v>
      </c>
      <c r="Y79" s="90">
        <f t="shared" si="23"/>
        <v>-0.4277113689904895</v>
      </c>
      <c r="Z79" s="90">
        <f t="shared" si="24"/>
        <v>-0.39769930444087748</v>
      </c>
      <c r="AA79" s="90">
        <f t="shared" si="25"/>
        <v>-0.27323008849557523</v>
      </c>
      <c r="AB79" s="90">
        <f t="shared" si="26"/>
        <v>-0.37487126673532439</v>
      </c>
      <c r="AC79" s="90">
        <f t="shared" si="27"/>
        <v>-0.41321261847503182</v>
      </c>
      <c r="AD79" s="90">
        <f t="shared" si="28"/>
        <v>-0.30474452554744524</v>
      </c>
      <c r="AE79" s="93">
        <f t="shared" si="29"/>
        <v>-0.31531531531531531</v>
      </c>
    </row>
    <row r="80" spans="1:31" s="91" customFormat="1" ht="15" customHeight="1" x14ac:dyDescent="0.3">
      <c r="A80" s="94" t="s">
        <v>155</v>
      </c>
      <c r="B80" s="98">
        <v>41800</v>
      </c>
      <c r="C80" s="98">
        <v>76</v>
      </c>
      <c r="D80" s="98">
        <v>777</v>
      </c>
      <c r="E80" s="98">
        <v>10315</v>
      </c>
      <c r="F80" s="98">
        <v>17531</v>
      </c>
      <c r="G80" s="98">
        <v>870</v>
      </c>
      <c r="H80" s="98">
        <v>922</v>
      </c>
      <c r="I80" s="98">
        <v>6645</v>
      </c>
      <c r="J80" s="98">
        <v>4553</v>
      </c>
      <c r="K80" s="98">
        <v>111</v>
      </c>
      <c r="L80" s="98">
        <v>27698</v>
      </c>
      <c r="M80" s="98">
        <v>48</v>
      </c>
      <c r="N80" s="98">
        <v>616</v>
      </c>
      <c r="O80" s="98">
        <v>6579</v>
      </c>
      <c r="P80" s="98">
        <v>11305</v>
      </c>
      <c r="Q80" s="98">
        <v>625</v>
      </c>
      <c r="R80" s="98">
        <v>629</v>
      </c>
      <c r="S80" s="98">
        <v>4265</v>
      </c>
      <c r="T80" s="98">
        <v>3550</v>
      </c>
      <c r="U80" s="98">
        <v>81</v>
      </c>
      <c r="V80" s="90">
        <f t="shared" si="20"/>
        <v>-0.3373684210526316</v>
      </c>
      <c r="W80" s="90">
        <f t="shared" si="21"/>
        <v>-0.36842105263157893</v>
      </c>
      <c r="X80" s="90">
        <f t="shared" si="22"/>
        <v>-0.2072072072072072</v>
      </c>
      <c r="Y80" s="90">
        <f t="shared" si="23"/>
        <v>-0.36219098400387784</v>
      </c>
      <c r="Z80" s="90">
        <f t="shared" si="24"/>
        <v>-0.35514231932006163</v>
      </c>
      <c r="AA80" s="90">
        <f t="shared" si="25"/>
        <v>-0.28160919540229884</v>
      </c>
      <c r="AB80" s="90">
        <f t="shared" si="26"/>
        <v>-0.31778741865509763</v>
      </c>
      <c r="AC80" s="90">
        <f t="shared" si="27"/>
        <v>-0.3581640331075997</v>
      </c>
      <c r="AD80" s="90">
        <f t="shared" si="28"/>
        <v>-0.22029431144300463</v>
      </c>
      <c r="AE80" s="93">
        <f t="shared" si="29"/>
        <v>-0.27027027027027029</v>
      </c>
    </row>
    <row r="81" spans="1:31" s="91" customFormat="1" ht="15" customHeight="1" x14ac:dyDescent="0.3">
      <c r="A81" s="94" t="s">
        <v>156</v>
      </c>
      <c r="B81" s="98">
        <v>41209</v>
      </c>
      <c r="C81" s="98">
        <v>74</v>
      </c>
      <c r="D81" s="98">
        <v>792</v>
      </c>
      <c r="E81" s="98">
        <v>10397</v>
      </c>
      <c r="F81" s="98">
        <v>17320</v>
      </c>
      <c r="G81" s="98">
        <v>818</v>
      </c>
      <c r="H81" s="98">
        <v>845</v>
      </c>
      <c r="I81" s="98">
        <v>6420</v>
      </c>
      <c r="J81" s="98">
        <v>4421</v>
      </c>
      <c r="K81" s="98">
        <v>122</v>
      </c>
      <c r="L81" s="98">
        <v>28322</v>
      </c>
      <c r="M81" s="98">
        <v>58</v>
      </c>
      <c r="N81" s="98">
        <v>617</v>
      </c>
      <c r="O81" s="98">
        <v>6614</v>
      </c>
      <c r="P81" s="98">
        <v>11617</v>
      </c>
      <c r="Q81" s="98">
        <v>690</v>
      </c>
      <c r="R81" s="98">
        <v>697</v>
      </c>
      <c r="S81" s="98">
        <v>4348</v>
      </c>
      <c r="T81" s="98">
        <v>3587</v>
      </c>
      <c r="U81" s="98">
        <v>94</v>
      </c>
      <c r="V81" s="90">
        <f t="shared" si="20"/>
        <v>-0.31272294887039237</v>
      </c>
      <c r="W81" s="90">
        <f t="shared" si="21"/>
        <v>-0.21621621621621623</v>
      </c>
      <c r="X81" s="90">
        <f t="shared" si="22"/>
        <v>-0.22095959595959597</v>
      </c>
      <c r="Y81" s="90">
        <f t="shared" si="23"/>
        <v>-0.36385495816100799</v>
      </c>
      <c r="Z81" s="90">
        <f t="shared" si="24"/>
        <v>-0.32927251732101614</v>
      </c>
      <c r="AA81" s="90">
        <f t="shared" si="25"/>
        <v>-0.15647921760391198</v>
      </c>
      <c r="AB81" s="90">
        <f t="shared" si="26"/>
        <v>-0.17514792899408285</v>
      </c>
      <c r="AC81" s="90">
        <f t="shared" si="27"/>
        <v>-0.32274143302180686</v>
      </c>
      <c r="AD81" s="90">
        <f t="shared" si="28"/>
        <v>-0.18864510291789188</v>
      </c>
      <c r="AE81" s="93">
        <f t="shared" si="29"/>
        <v>-0.22950819672131148</v>
      </c>
    </row>
    <row r="82" spans="1:31" s="91" customFormat="1" ht="15" customHeight="1" x14ac:dyDescent="0.3">
      <c r="A82" s="94" t="s">
        <v>157</v>
      </c>
      <c r="B82" s="98">
        <v>40891</v>
      </c>
      <c r="C82" s="98">
        <v>52</v>
      </c>
      <c r="D82" s="98">
        <v>767</v>
      </c>
      <c r="E82" s="98">
        <v>10153</v>
      </c>
      <c r="F82" s="98">
        <v>17290</v>
      </c>
      <c r="G82" s="98">
        <v>894</v>
      </c>
      <c r="H82" s="98">
        <v>873</v>
      </c>
      <c r="I82" s="98">
        <v>6189</v>
      </c>
      <c r="J82" s="98">
        <v>4554</v>
      </c>
      <c r="K82" s="98">
        <v>119</v>
      </c>
      <c r="L82" s="98">
        <v>27064</v>
      </c>
      <c r="M82" s="98">
        <v>48</v>
      </c>
      <c r="N82" s="98">
        <v>591</v>
      </c>
      <c r="O82" s="98">
        <v>6208</v>
      </c>
      <c r="P82" s="98">
        <v>11009</v>
      </c>
      <c r="Q82" s="98">
        <v>670</v>
      </c>
      <c r="R82" s="98">
        <v>706</v>
      </c>
      <c r="S82" s="98">
        <v>4444</v>
      </c>
      <c r="T82" s="98">
        <v>3305</v>
      </c>
      <c r="U82" s="98">
        <v>83</v>
      </c>
      <c r="V82" s="90">
        <f t="shared" si="20"/>
        <v>-0.33814286762368245</v>
      </c>
      <c r="W82" s="90">
        <f t="shared" si="21"/>
        <v>-7.6923076923076927E-2</v>
      </c>
      <c r="X82" s="90">
        <f t="shared" si="22"/>
        <v>-0.22946544980443284</v>
      </c>
      <c r="Y82" s="90">
        <f t="shared" si="23"/>
        <v>-0.38855510686496603</v>
      </c>
      <c r="Z82" s="90">
        <f t="shared" si="24"/>
        <v>-0.36327356853672643</v>
      </c>
      <c r="AA82" s="90">
        <f t="shared" si="25"/>
        <v>-0.2505592841163311</v>
      </c>
      <c r="AB82" s="90">
        <f t="shared" si="26"/>
        <v>-0.19129438717067582</v>
      </c>
      <c r="AC82" s="90">
        <f t="shared" si="27"/>
        <v>-0.28195185005655193</v>
      </c>
      <c r="AD82" s="90">
        <f t="shared" si="28"/>
        <v>-0.27426438296003514</v>
      </c>
      <c r="AE82" s="93">
        <f t="shared" si="29"/>
        <v>-0.30252100840336132</v>
      </c>
    </row>
    <row r="83" spans="1:31" s="91" customFormat="1" ht="15" customHeight="1" x14ac:dyDescent="0.3">
      <c r="A83" s="94" t="s">
        <v>158</v>
      </c>
      <c r="B83" s="98">
        <v>41072</v>
      </c>
      <c r="C83" s="98">
        <v>59</v>
      </c>
      <c r="D83" s="98">
        <v>752</v>
      </c>
      <c r="E83" s="98">
        <v>10373</v>
      </c>
      <c r="F83" s="98">
        <v>17410</v>
      </c>
      <c r="G83" s="98">
        <v>908</v>
      </c>
      <c r="H83" s="98">
        <v>919</v>
      </c>
      <c r="I83" s="98">
        <v>6151</v>
      </c>
      <c r="J83" s="98">
        <v>4386</v>
      </c>
      <c r="K83" s="98">
        <v>114</v>
      </c>
      <c r="L83" s="98">
        <v>27948</v>
      </c>
      <c r="M83" s="98">
        <v>52</v>
      </c>
      <c r="N83" s="98">
        <v>655</v>
      </c>
      <c r="O83" s="98">
        <v>6223</v>
      </c>
      <c r="P83" s="98">
        <v>11338</v>
      </c>
      <c r="Q83" s="98">
        <v>730</v>
      </c>
      <c r="R83" s="98">
        <v>694</v>
      </c>
      <c r="S83" s="98">
        <v>4731</v>
      </c>
      <c r="T83" s="98">
        <v>3457</v>
      </c>
      <c r="U83" s="98">
        <v>68</v>
      </c>
      <c r="V83" s="90">
        <f t="shared" si="20"/>
        <v>-0.31953642384105962</v>
      </c>
      <c r="W83" s="90">
        <f t="shared" si="21"/>
        <v>-0.11864406779661017</v>
      </c>
      <c r="X83" s="90">
        <f t="shared" si="22"/>
        <v>-0.12898936170212766</v>
      </c>
      <c r="Y83" s="90">
        <f t="shared" si="23"/>
        <v>-0.4000771233008773</v>
      </c>
      <c r="Z83" s="90">
        <f t="shared" si="24"/>
        <v>-0.34876507754164271</v>
      </c>
      <c r="AA83" s="90">
        <f t="shared" si="25"/>
        <v>-0.1960352422907489</v>
      </c>
      <c r="AB83" s="90">
        <f t="shared" si="26"/>
        <v>-0.24483133841131666</v>
      </c>
      <c r="AC83" s="90">
        <f t="shared" si="27"/>
        <v>-0.23085677125670623</v>
      </c>
      <c r="AD83" s="90">
        <f t="shared" si="28"/>
        <v>-0.21181030551755586</v>
      </c>
      <c r="AE83" s="93">
        <f t="shared" si="29"/>
        <v>-0.40350877192982454</v>
      </c>
    </row>
    <row r="84" spans="1:31" s="91" customFormat="1" ht="15" customHeight="1" x14ac:dyDescent="0.3">
      <c r="A84" s="94" t="s">
        <v>159</v>
      </c>
      <c r="B84" s="98">
        <v>38687</v>
      </c>
      <c r="C84" s="98">
        <v>65</v>
      </c>
      <c r="D84" s="98">
        <v>724</v>
      </c>
      <c r="E84" s="98">
        <v>9145</v>
      </c>
      <c r="F84" s="98">
        <v>16527</v>
      </c>
      <c r="G84" s="98">
        <v>850</v>
      </c>
      <c r="H84" s="98">
        <v>900</v>
      </c>
      <c r="I84" s="98">
        <v>6014</v>
      </c>
      <c r="J84" s="98">
        <v>4356</v>
      </c>
      <c r="K84" s="98">
        <v>106</v>
      </c>
      <c r="L84" s="98">
        <v>28822</v>
      </c>
      <c r="M84" s="98">
        <v>64</v>
      </c>
      <c r="N84" s="98">
        <v>692</v>
      </c>
      <c r="O84" s="98">
        <v>6941</v>
      </c>
      <c r="P84" s="98">
        <v>11224</v>
      </c>
      <c r="Q84" s="98">
        <v>765</v>
      </c>
      <c r="R84" s="98">
        <v>792</v>
      </c>
      <c r="S84" s="98">
        <v>4691</v>
      </c>
      <c r="T84" s="98">
        <v>3553</v>
      </c>
      <c r="U84" s="98">
        <v>100</v>
      </c>
      <c r="V84" s="90">
        <f t="shared" si="20"/>
        <v>-0.25499521803189701</v>
      </c>
      <c r="W84" s="90">
        <f t="shared" si="21"/>
        <v>-1.5384615384615385E-2</v>
      </c>
      <c r="X84" s="90">
        <f t="shared" si="22"/>
        <v>-4.4198895027624308E-2</v>
      </c>
      <c r="Y84" s="90">
        <f t="shared" si="23"/>
        <v>-0.24100601421541826</v>
      </c>
      <c r="Z84" s="90">
        <f t="shared" si="24"/>
        <v>-0.32086888122466267</v>
      </c>
      <c r="AA84" s="90">
        <f t="shared" si="25"/>
        <v>-0.1</v>
      </c>
      <c r="AB84" s="90">
        <f t="shared" si="26"/>
        <v>-0.12</v>
      </c>
      <c r="AC84" s="90">
        <f t="shared" si="27"/>
        <v>-0.21998669770535417</v>
      </c>
      <c r="AD84" s="90">
        <f t="shared" si="28"/>
        <v>-0.18434343434343434</v>
      </c>
      <c r="AE84" s="93">
        <f t="shared" si="29"/>
        <v>-5.6603773584905662E-2</v>
      </c>
    </row>
    <row r="85" spans="1:31" s="91" customFormat="1" ht="15" customHeight="1" x14ac:dyDescent="0.3">
      <c r="A85" s="94" t="s">
        <v>160</v>
      </c>
      <c r="B85" s="98">
        <v>41177</v>
      </c>
      <c r="C85" s="98">
        <v>65</v>
      </c>
      <c r="D85" s="98">
        <v>815</v>
      </c>
      <c r="E85" s="98">
        <v>9699</v>
      </c>
      <c r="F85" s="98">
        <v>17319</v>
      </c>
      <c r="G85" s="98">
        <v>873</v>
      </c>
      <c r="H85" s="98">
        <v>995</v>
      </c>
      <c r="I85" s="98">
        <v>6536</v>
      </c>
      <c r="J85" s="98">
        <v>4760</v>
      </c>
      <c r="K85" s="98">
        <v>115</v>
      </c>
      <c r="L85" s="98">
        <v>31476</v>
      </c>
      <c r="M85" s="98">
        <v>55</v>
      </c>
      <c r="N85" s="98">
        <v>710</v>
      </c>
      <c r="O85" s="98">
        <v>7252</v>
      </c>
      <c r="P85" s="98">
        <v>13107</v>
      </c>
      <c r="Q85" s="98">
        <v>817</v>
      </c>
      <c r="R85" s="98">
        <v>762</v>
      </c>
      <c r="S85" s="98">
        <v>4878</v>
      </c>
      <c r="T85" s="98">
        <v>3802</v>
      </c>
      <c r="U85" s="98">
        <v>93</v>
      </c>
      <c r="V85" s="90">
        <f t="shared" si="20"/>
        <v>-0.2355926852369041</v>
      </c>
      <c r="W85" s="90">
        <f t="shared" si="21"/>
        <v>-0.15384615384615385</v>
      </c>
      <c r="X85" s="90">
        <f t="shared" si="22"/>
        <v>-0.12883435582822086</v>
      </c>
      <c r="Y85" s="90">
        <f t="shared" si="23"/>
        <v>-0.25229405093308588</v>
      </c>
      <c r="Z85" s="90">
        <f t="shared" si="24"/>
        <v>-0.24320110860904209</v>
      </c>
      <c r="AA85" s="90">
        <f t="shared" si="25"/>
        <v>-6.414662084765177E-2</v>
      </c>
      <c r="AB85" s="90">
        <f t="shared" si="26"/>
        <v>-0.23417085427135678</v>
      </c>
      <c r="AC85" s="90">
        <f t="shared" si="27"/>
        <v>-0.25367197062423502</v>
      </c>
      <c r="AD85" s="90">
        <f t="shared" si="28"/>
        <v>-0.20126050420168068</v>
      </c>
      <c r="AE85" s="93">
        <f t="shared" si="29"/>
        <v>-0.19130434782608696</v>
      </c>
    </row>
    <row r="86" spans="1:31" s="91" customFormat="1" ht="15" customHeight="1" x14ac:dyDescent="0.3">
      <c r="A86" s="94" t="s">
        <v>161</v>
      </c>
      <c r="B86" s="98">
        <v>43580</v>
      </c>
      <c r="C86" s="98">
        <v>69</v>
      </c>
      <c r="D86" s="98">
        <v>844</v>
      </c>
      <c r="E86" s="98">
        <v>10564</v>
      </c>
      <c r="F86" s="98">
        <v>18501</v>
      </c>
      <c r="G86" s="98">
        <v>928</v>
      </c>
      <c r="H86" s="98">
        <v>1025</v>
      </c>
      <c r="I86" s="98">
        <v>6823</v>
      </c>
      <c r="J86" s="98">
        <v>4718</v>
      </c>
      <c r="K86" s="98">
        <v>108</v>
      </c>
      <c r="L86" s="98">
        <v>29410</v>
      </c>
      <c r="M86" s="98">
        <v>57</v>
      </c>
      <c r="N86" s="98">
        <v>660</v>
      </c>
      <c r="O86" s="98">
        <v>6966</v>
      </c>
      <c r="P86" s="98">
        <v>12226</v>
      </c>
      <c r="Q86" s="98">
        <v>756</v>
      </c>
      <c r="R86" s="98">
        <v>673</v>
      </c>
      <c r="S86" s="98">
        <v>4382</v>
      </c>
      <c r="T86" s="98">
        <v>3592</v>
      </c>
      <c r="U86" s="98">
        <v>98</v>
      </c>
      <c r="V86" s="90">
        <f t="shared" si="20"/>
        <v>-0.32514915098669112</v>
      </c>
      <c r="W86" s="90">
        <f t="shared" si="21"/>
        <v>-0.17391304347826086</v>
      </c>
      <c r="X86" s="90">
        <f t="shared" si="22"/>
        <v>-0.21800947867298578</v>
      </c>
      <c r="Y86" s="90">
        <f t="shared" si="23"/>
        <v>-0.3405906853464597</v>
      </c>
      <c r="Z86" s="90">
        <f t="shared" si="24"/>
        <v>-0.33917085562942545</v>
      </c>
      <c r="AA86" s="90">
        <f t="shared" si="25"/>
        <v>-0.18534482758620691</v>
      </c>
      <c r="AB86" s="90">
        <f t="shared" si="26"/>
        <v>-0.34341463414634149</v>
      </c>
      <c r="AC86" s="90">
        <f t="shared" si="27"/>
        <v>-0.35776051590209584</v>
      </c>
      <c r="AD86" s="90">
        <f t="shared" si="28"/>
        <v>-0.23866044934294192</v>
      </c>
      <c r="AE86" s="93">
        <f t="shared" si="29"/>
        <v>-9.2592592592592587E-2</v>
      </c>
    </row>
    <row r="87" spans="1:31" s="91" customFormat="1" ht="15" customHeight="1" x14ac:dyDescent="0.3">
      <c r="A87" s="94" t="s">
        <v>162</v>
      </c>
      <c r="B87" s="98">
        <v>45430</v>
      </c>
      <c r="C87" s="98">
        <v>60</v>
      </c>
      <c r="D87" s="98">
        <v>863</v>
      </c>
      <c r="E87" s="98">
        <v>11180</v>
      </c>
      <c r="F87" s="98">
        <v>19530</v>
      </c>
      <c r="G87" s="98">
        <v>911</v>
      </c>
      <c r="H87" s="98">
        <v>997</v>
      </c>
      <c r="I87" s="98">
        <v>6871</v>
      </c>
      <c r="J87" s="98">
        <v>4884</v>
      </c>
      <c r="K87" s="98">
        <v>134</v>
      </c>
      <c r="L87" s="98">
        <v>29303</v>
      </c>
      <c r="M87" s="98">
        <v>56</v>
      </c>
      <c r="N87" s="98">
        <v>710</v>
      </c>
      <c r="O87" s="98">
        <v>6978</v>
      </c>
      <c r="P87" s="98">
        <v>12384</v>
      </c>
      <c r="Q87" s="98">
        <v>752</v>
      </c>
      <c r="R87" s="98">
        <v>703</v>
      </c>
      <c r="S87" s="98">
        <v>4224</v>
      </c>
      <c r="T87" s="98">
        <v>3404</v>
      </c>
      <c r="U87" s="98">
        <v>92</v>
      </c>
      <c r="V87" s="90">
        <f t="shared" si="20"/>
        <v>-0.35498569227382787</v>
      </c>
      <c r="W87" s="90">
        <f t="shared" si="21"/>
        <v>-6.6666666666666666E-2</v>
      </c>
      <c r="X87" s="90">
        <f t="shared" si="22"/>
        <v>-0.17728852838933951</v>
      </c>
      <c r="Y87" s="90">
        <f t="shared" si="23"/>
        <v>-0.37584973166368513</v>
      </c>
      <c r="Z87" s="90">
        <f t="shared" si="24"/>
        <v>-0.36589861751152075</v>
      </c>
      <c r="AA87" s="90">
        <f t="shared" si="25"/>
        <v>-0.17453347969264543</v>
      </c>
      <c r="AB87" s="90">
        <f t="shared" si="26"/>
        <v>-0.29488465396188568</v>
      </c>
      <c r="AC87" s="90">
        <f t="shared" si="27"/>
        <v>-0.38524232280599624</v>
      </c>
      <c r="AD87" s="90">
        <f t="shared" si="28"/>
        <v>-0.30303030303030304</v>
      </c>
      <c r="AE87" s="93">
        <f t="shared" si="29"/>
        <v>-0.31343283582089554</v>
      </c>
    </row>
    <row r="88" spans="1:31" s="91" customFormat="1" ht="15" customHeight="1" x14ac:dyDescent="0.3">
      <c r="A88" s="94" t="s">
        <v>163</v>
      </c>
      <c r="B88" s="98">
        <v>42344</v>
      </c>
      <c r="C88" s="98">
        <v>57</v>
      </c>
      <c r="D88" s="98">
        <v>842</v>
      </c>
      <c r="E88" s="98">
        <v>10376</v>
      </c>
      <c r="F88" s="98">
        <v>18007</v>
      </c>
      <c r="G88" s="98">
        <v>905</v>
      </c>
      <c r="H88" s="98">
        <v>914</v>
      </c>
      <c r="I88" s="98">
        <v>6620</v>
      </c>
      <c r="J88" s="98">
        <v>4486</v>
      </c>
      <c r="K88" s="98">
        <v>137</v>
      </c>
      <c r="L88" s="98">
        <v>30492</v>
      </c>
      <c r="M88" s="98">
        <v>59</v>
      </c>
      <c r="N88" s="98">
        <v>706</v>
      </c>
      <c r="O88" s="98">
        <v>7180</v>
      </c>
      <c r="P88" s="98">
        <v>12914</v>
      </c>
      <c r="Q88" s="98">
        <v>748</v>
      </c>
      <c r="R88" s="98">
        <v>772</v>
      </c>
      <c r="S88" s="98">
        <v>4409</v>
      </c>
      <c r="T88" s="98">
        <v>3627</v>
      </c>
      <c r="U88" s="98">
        <v>77</v>
      </c>
      <c r="V88" s="90">
        <f t="shared" si="20"/>
        <v>-0.27989797846211978</v>
      </c>
      <c r="W88" s="90">
        <f t="shared" si="21"/>
        <v>3.5087719298245612E-2</v>
      </c>
      <c r="X88" s="90">
        <f t="shared" si="22"/>
        <v>-0.16152019002375298</v>
      </c>
      <c r="Y88" s="90">
        <f t="shared" si="23"/>
        <v>-0.3080185042405551</v>
      </c>
      <c r="Z88" s="90">
        <f t="shared" si="24"/>
        <v>-0.28283445326817347</v>
      </c>
      <c r="AA88" s="90">
        <f t="shared" si="25"/>
        <v>-0.1734806629834254</v>
      </c>
      <c r="AB88" s="90">
        <f t="shared" si="26"/>
        <v>-0.15536105032822758</v>
      </c>
      <c r="AC88" s="90">
        <f t="shared" si="27"/>
        <v>-0.333987915407855</v>
      </c>
      <c r="AD88" s="90">
        <f t="shared" si="28"/>
        <v>-0.19148461881408826</v>
      </c>
      <c r="AE88" s="93">
        <f t="shared" si="29"/>
        <v>-0.43795620437956206</v>
      </c>
    </row>
    <row r="89" spans="1:31" s="91" customFormat="1" ht="15" customHeight="1" x14ac:dyDescent="0.3">
      <c r="A89" s="94" t="s">
        <v>164</v>
      </c>
      <c r="B89" s="98">
        <v>41955</v>
      </c>
      <c r="C89" s="98">
        <v>67</v>
      </c>
      <c r="D89" s="98">
        <v>860</v>
      </c>
      <c r="E89" s="98">
        <v>10214</v>
      </c>
      <c r="F89" s="98">
        <v>17782</v>
      </c>
      <c r="G89" s="98">
        <v>915</v>
      </c>
      <c r="H89" s="98">
        <v>909</v>
      </c>
      <c r="I89" s="98">
        <v>6406</v>
      </c>
      <c r="J89" s="98">
        <v>4696</v>
      </c>
      <c r="K89" s="98">
        <v>106</v>
      </c>
      <c r="L89" s="98">
        <v>28696</v>
      </c>
      <c r="M89" s="98">
        <v>56</v>
      </c>
      <c r="N89" s="98">
        <v>653</v>
      </c>
      <c r="O89" s="98">
        <v>6488</v>
      </c>
      <c r="P89" s="98">
        <v>12032</v>
      </c>
      <c r="Q89" s="98">
        <v>753</v>
      </c>
      <c r="R89" s="98">
        <v>723</v>
      </c>
      <c r="S89" s="98">
        <v>4478</v>
      </c>
      <c r="T89" s="98">
        <v>3425</v>
      </c>
      <c r="U89" s="98">
        <v>88</v>
      </c>
      <c r="V89" s="90">
        <f t="shared" si="20"/>
        <v>-0.31602907877487785</v>
      </c>
      <c r="W89" s="90">
        <f t="shared" si="21"/>
        <v>-0.16417910447761194</v>
      </c>
      <c r="X89" s="90">
        <f t="shared" si="22"/>
        <v>-0.24069767441860465</v>
      </c>
      <c r="Y89" s="90">
        <f t="shared" si="23"/>
        <v>-0.36479342079498728</v>
      </c>
      <c r="Z89" s="90">
        <f t="shared" si="24"/>
        <v>-0.32336070183331461</v>
      </c>
      <c r="AA89" s="90">
        <f t="shared" si="25"/>
        <v>-0.17704918032786884</v>
      </c>
      <c r="AB89" s="90">
        <f t="shared" si="26"/>
        <v>-0.20462046204620463</v>
      </c>
      <c r="AC89" s="90">
        <f t="shared" si="27"/>
        <v>-0.30096784264751797</v>
      </c>
      <c r="AD89" s="90">
        <f t="shared" si="28"/>
        <v>-0.27065587734241908</v>
      </c>
      <c r="AE89" s="93">
        <f t="shared" si="29"/>
        <v>-0.16981132075471697</v>
      </c>
    </row>
    <row r="90" spans="1:31" s="91" customFormat="1" ht="15" customHeight="1" x14ac:dyDescent="0.3">
      <c r="A90" s="94" t="s">
        <v>165</v>
      </c>
      <c r="B90" s="98">
        <v>41491</v>
      </c>
      <c r="C90" s="98">
        <v>65</v>
      </c>
      <c r="D90" s="98">
        <v>829</v>
      </c>
      <c r="E90" s="98">
        <v>10139</v>
      </c>
      <c r="F90" s="98">
        <v>17641</v>
      </c>
      <c r="G90" s="98">
        <v>846</v>
      </c>
      <c r="H90" s="98">
        <v>930</v>
      </c>
      <c r="I90" s="98">
        <v>6304</v>
      </c>
      <c r="J90" s="98">
        <v>4607</v>
      </c>
      <c r="K90" s="98">
        <v>130</v>
      </c>
      <c r="L90" s="98">
        <v>28861</v>
      </c>
      <c r="M90" s="98">
        <v>39</v>
      </c>
      <c r="N90" s="98">
        <v>620</v>
      </c>
      <c r="O90" s="98">
        <v>6587</v>
      </c>
      <c r="P90" s="98">
        <v>12253</v>
      </c>
      <c r="Q90" s="98">
        <v>712</v>
      </c>
      <c r="R90" s="98">
        <v>720</v>
      </c>
      <c r="S90" s="98">
        <v>4452</v>
      </c>
      <c r="T90" s="98">
        <v>3403</v>
      </c>
      <c r="U90" s="98">
        <v>75</v>
      </c>
      <c r="V90" s="90">
        <f t="shared" si="20"/>
        <v>-0.30440336458509076</v>
      </c>
      <c r="W90" s="90">
        <f t="shared" si="21"/>
        <v>-0.4</v>
      </c>
      <c r="X90" s="90">
        <f t="shared" si="22"/>
        <v>-0.25211097708082025</v>
      </c>
      <c r="Y90" s="90">
        <f t="shared" si="23"/>
        <v>-0.35033040733800175</v>
      </c>
      <c r="Z90" s="90">
        <f t="shared" si="24"/>
        <v>-0.30542486253613743</v>
      </c>
      <c r="AA90" s="90">
        <f t="shared" si="25"/>
        <v>-0.15839243498817968</v>
      </c>
      <c r="AB90" s="90">
        <f t="shared" si="26"/>
        <v>-0.22580645161290322</v>
      </c>
      <c r="AC90" s="90">
        <f t="shared" si="27"/>
        <v>-0.29378172588832485</v>
      </c>
      <c r="AD90" s="90">
        <f t="shared" si="28"/>
        <v>-0.2613414369437812</v>
      </c>
      <c r="AE90" s="93">
        <f t="shared" si="29"/>
        <v>-0.42307692307692307</v>
      </c>
    </row>
    <row r="91" spans="1:31" s="91" customFormat="1" ht="15" customHeight="1" x14ac:dyDescent="0.3">
      <c r="A91" s="94" t="s">
        <v>166</v>
      </c>
      <c r="B91" s="98">
        <v>38225</v>
      </c>
      <c r="C91" s="98">
        <v>56</v>
      </c>
      <c r="D91" s="98">
        <v>757</v>
      </c>
      <c r="E91" s="98">
        <v>8994</v>
      </c>
      <c r="F91" s="98">
        <v>16163</v>
      </c>
      <c r="G91" s="98">
        <v>893</v>
      </c>
      <c r="H91" s="98">
        <v>913</v>
      </c>
      <c r="I91" s="98">
        <v>6054</v>
      </c>
      <c r="J91" s="98">
        <v>4281</v>
      </c>
      <c r="K91" s="98">
        <v>114</v>
      </c>
      <c r="L91" s="98">
        <v>33937</v>
      </c>
      <c r="M91" s="98">
        <v>55</v>
      </c>
      <c r="N91" s="98">
        <v>751</v>
      </c>
      <c r="O91" s="98">
        <v>7943</v>
      </c>
      <c r="P91" s="98">
        <v>14885</v>
      </c>
      <c r="Q91" s="98">
        <v>815</v>
      </c>
      <c r="R91" s="98">
        <v>819</v>
      </c>
      <c r="S91" s="98">
        <v>4847</v>
      </c>
      <c r="T91" s="98">
        <v>3741</v>
      </c>
      <c r="U91" s="98">
        <v>81</v>
      </c>
      <c r="V91" s="90">
        <f t="shared" si="20"/>
        <v>-0.11217789404839765</v>
      </c>
      <c r="W91" s="90">
        <f t="shared" si="21"/>
        <v>-1.7857142857142856E-2</v>
      </c>
      <c r="X91" s="90">
        <f t="shared" si="22"/>
        <v>-7.9260237780713338E-3</v>
      </c>
      <c r="Y91" s="90">
        <f t="shared" si="23"/>
        <v>-0.1168556815654881</v>
      </c>
      <c r="Z91" s="90">
        <f t="shared" si="24"/>
        <v>-7.9069479675802759E-2</v>
      </c>
      <c r="AA91" s="90">
        <f t="shared" si="25"/>
        <v>-8.7346024636058228E-2</v>
      </c>
      <c r="AB91" s="90">
        <f t="shared" si="26"/>
        <v>-0.10295728368017525</v>
      </c>
      <c r="AC91" s="90">
        <f t="shared" si="27"/>
        <v>-0.19937231582424844</v>
      </c>
      <c r="AD91" s="90">
        <f t="shared" si="28"/>
        <v>-0.12613875262789068</v>
      </c>
      <c r="AE91" s="93">
        <f t="shared" si="29"/>
        <v>-0.28947368421052633</v>
      </c>
    </row>
    <row r="92" spans="1:31" s="91" customFormat="1" ht="15" customHeight="1" x14ac:dyDescent="0.3">
      <c r="A92" s="94" t="s">
        <v>167</v>
      </c>
      <c r="B92" s="98">
        <v>40835</v>
      </c>
      <c r="C92" s="98">
        <v>66</v>
      </c>
      <c r="D92" s="98">
        <v>795</v>
      </c>
      <c r="E92" s="98">
        <v>9764</v>
      </c>
      <c r="F92" s="98">
        <v>17311</v>
      </c>
      <c r="G92" s="98">
        <v>810</v>
      </c>
      <c r="H92" s="98">
        <v>951</v>
      </c>
      <c r="I92" s="98">
        <v>6339</v>
      </c>
      <c r="J92" s="98">
        <v>4709</v>
      </c>
      <c r="K92" s="98">
        <v>90</v>
      </c>
      <c r="L92" s="98">
        <v>31527</v>
      </c>
      <c r="M92" s="98">
        <v>54</v>
      </c>
      <c r="N92" s="98">
        <v>689</v>
      </c>
      <c r="O92" s="98">
        <v>7220</v>
      </c>
      <c r="P92" s="98">
        <v>13673</v>
      </c>
      <c r="Q92" s="98">
        <v>807</v>
      </c>
      <c r="R92" s="98">
        <v>731</v>
      </c>
      <c r="S92" s="98">
        <v>4634</v>
      </c>
      <c r="T92" s="98">
        <v>3628</v>
      </c>
      <c r="U92" s="98">
        <v>91</v>
      </c>
      <c r="V92" s="90">
        <f t="shared" si="20"/>
        <v>-0.22794171666462593</v>
      </c>
      <c r="W92" s="90">
        <f t="shared" si="21"/>
        <v>-0.18181818181818182</v>
      </c>
      <c r="X92" s="90">
        <f t="shared" si="22"/>
        <v>-0.13333333333333333</v>
      </c>
      <c r="Y92" s="90">
        <f t="shared" si="23"/>
        <v>-0.26054895534616962</v>
      </c>
      <c r="Z92" s="90">
        <f t="shared" si="24"/>
        <v>-0.21015539252498411</v>
      </c>
      <c r="AA92" s="90">
        <f t="shared" si="25"/>
        <v>-3.7037037037037038E-3</v>
      </c>
      <c r="AB92" s="90">
        <f t="shared" si="26"/>
        <v>-0.231335436382755</v>
      </c>
      <c r="AC92" s="90">
        <f t="shared" si="27"/>
        <v>-0.26896986906452119</v>
      </c>
      <c r="AD92" s="90">
        <f t="shared" si="28"/>
        <v>-0.22956041622425144</v>
      </c>
      <c r="AE92" s="93">
        <f t="shared" si="29"/>
        <v>1.1111111111111112E-2</v>
      </c>
    </row>
    <row r="93" spans="1:31" s="91" customFormat="1" ht="15" customHeight="1" x14ac:dyDescent="0.3">
      <c r="A93" s="94" t="s">
        <v>168</v>
      </c>
      <c r="B93" s="98">
        <v>45725</v>
      </c>
      <c r="C93" s="98">
        <v>73</v>
      </c>
      <c r="D93" s="98">
        <v>929</v>
      </c>
      <c r="E93" s="98">
        <v>11191</v>
      </c>
      <c r="F93" s="98">
        <v>19608</v>
      </c>
      <c r="G93" s="98">
        <v>957</v>
      </c>
      <c r="H93" s="98">
        <v>961</v>
      </c>
      <c r="I93" s="98">
        <v>6890</v>
      </c>
      <c r="J93" s="98">
        <v>4985</v>
      </c>
      <c r="K93" s="98">
        <v>131</v>
      </c>
      <c r="L93" s="98">
        <v>31218</v>
      </c>
      <c r="M93" s="98">
        <v>52</v>
      </c>
      <c r="N93" s="98">
        <v>690</v>
      </c>
      <c r="O93" s="98">
        <v>7265</v>
      </c>
      <c r="P93" s="98">
        <v>13361</v>
      </c>
      <c r="Q93" s="98">
        <v>799</v>
      </c>
      <c r="R93" s="98">
        <v>734</v>
      </c>
      <c r="S93" s="98">
        <v>4561</v>
      </c>
      <c r="T93" s="98">
        <v>3679</v>
      </c>
      <c r="U93" s="98">
        <v>77</v>
      </c>
      <c r="V93" s="90">
        <f t="shared" si="20"/>
        <v>-0.3172662657189721</v>
      </c>
      <c r="W93" s="90">
        <f t="shared" si="21"/>
        <v>-0.28767123287671231</v>
      </c>
      <c r="X93" s="90">
        <f t="shared" si="22"/>
        <v>-0.2572658772874058</v>
      </c>
      <c r="Y93" s="90">
        <f t="shared" si="23"/>
        <v>-0.35081762130283262</v>
      </c>
      <c r="Z93" s="90">
        <f t="shared" si="24"/>
        <v>-0.31859445124439006</v>
      </c>
      <c r="AA93" s="90">
        <f t="shared" si="25"/>
        <v>-0.16509926854754442</v>
      </c>
      <c r="AB93" s="90">
        <f t="shared" si="26"/>
        <v>-0.23621227887617066</v>
      </c>
      <c r="AC93" s="90">
        <f t="shared" si="27"/>
        <v>-0.33802612481857763</v>
      </c>
      <c r="AD93" s="90">
        <f t="shared" si="28"/>
        <v>-0.26198595787362089</v>
      </c>
      <c r="AE93" s="93">
        <f t="shared" si="29"/>
        <v>-0.41221374045801529</v>
      </c>
    </row>
    <row r="94" spans="1:31" s="91" customFormat="1" ht="15" customHeight="1" x14ac:dyDescent="0.3">
      <c r="A94" s="94" t="s">
        <v>169</v>
      </c>
      <c r="B94" s="98">
        <v>42238</v>
      </c>
      <c r="C94" s="98">
        <v>56</v>
      </c>
      <c r="D94" s="98">
        <v>846</v>
      </c>
      <c r="E94" s="98">
        <v>10360</v>
      </c>
      <c r="F94" s="98">
        <v>17909</v>
      </c>
      <c r="G94" s="98">
        <v>898</v>
      </c>
      <c r="H94" s="98">
        <v>963</v>
      </c>
      <c r="I94" s="98">
        <v>6468</v>
      </c>
      <c r="J94" s="98">
        <v>4609</v>
      </c>
      <c r="K94" s="98">
        <v>129</v>
      </c>
      <c r="L94" s="98">
        <v>31670</v>
      </c>
      <c r="M94" s="98">
        <v>54</v>
      </c>
      <c r="N94" s="98">
        <v>709</v>
      </c>
      <c r="O94" s="98">
        <v>7473</v>
      </c>
      <c r="P94" s="98">
        <v>13590</v>
      </c>
      <c r="Q94" s="98">
        <v>723</v>
      </c>
      <c r="R94" s="98">
        <v>729</v>
      </c>
      <c r="S94" s="98">
        <v>4551</v>
      </c>
      <c r="T94" s="98">
        <v>3739</v>
      </c>
      <c r="U94" s="98">
        <v>102</v>
      </c>
      <c r="V94" s="90">
        <f t="shared" si="20"/>
        <v>-0.25020124058904303</v>
      </c>
      <c r="W94" s="90">
        <f t="shared" si="21"/>
        <v>-3.5714285714285712E-2</v>
      </c>
      <c r="X94" s="90">
        <f t="shared" si="22"/>
        <v>-0.16193853427895982</v>
      </c>
      <c r="Y94" s="90">
        <f t="shared" si="23"/>
        <v>-0.27866795366795366</v>
      </c>
      <c r="Z94" s="90">
        <f t="shared" si="24"/>
        <v>-0.24116366072924228</v>
      </c>
      <c r="AA94" s="90">
        <f t="shared" si="25"/>
        <v>-0.19487750556792874</v>
      </c>
      <c r="AB94" s="90">
        <f t="shared" si="26"/>
        <v>-0.24299065420560748</v>
      </c>
      <c r="AC94" s="90">
        <f t="shared" si="27"/>
        <v>-0.29638218923933207</v>
      </c>
      <c r="AD94" s="90">
        <f t="shared" si="28"/>
        <v>-0.18876111954870906</v>
      </c>
      <c r="AE94" s="93">
        <f t="shared" si="29"/>
        <v>-0.20930232558139536</v>
      </c>
    </row>
    <row r="95" spans="1:31" s="91" customFormat="1" ht="15" customHeight="1" x14ac:dyDescent="0.3">
      <c r="A95" s="94" t="s">
        <v>170</v>
      </c>
      <c r="B95" s="98">
        <v>41776</v>
      </c>
      <c r="C95" s="98">
        <v>71</v>
      </c>
      <c r="D95" s="98">
        <v>839</v>
      </c>
      <c r="E95" s="98">
        <v>10178</v>
      </c>
      <c r="F95" s="98">
        <v>17737</v>
      </c>
      <c r="G95" s="98">
        <v>884</v>
      </c>
      <c r="H95" s="98">
        <v>924</v>
      </c>
      <c r="I95" s="98">
        <v>6517</v>
      </c>
      <c r="J95" s="98">
        <v>4518</v>
      </c>
      <c r="K95" s="98">
        <v>108</v>
      </c>
      <c r="L95" s="98">
        <v>32195</v>
      </c>
      <c r="M95" s="98">
        <v>53</v>
      </c>
      <c r="N95" s="98">
        <v>783</v>
      </c>
      <c r="O95" s="98">
        <v>7718</v>
      </c>
      <c r="P95" s="98">
        <v>13506</v>
      </c>
      <c r="Q95" s="98">
        <v>730</v>
      </c>
      <c r="R95" s="98">
        <v>773</v>
      </c>
      <c r="S95" s="98">
        <v>4712</v>
      </c>
      <c r="T95" s="98">
        <v>3834</v>
      </c>
      <c r="U95" s="98">
        <v>86</v>
      </c>
      <c r="V95" s="90">
        <f t="shared" si="20"/>
        <v>-0.22934220605132133</v>
      </c>
      <c r="W95" s="90">
        <f t="shared" si="21"/>
        <v>-0.25352112676056338</v>
      </c>
      <c r="X95" s="90">
        <f t="shared" si="22"/>
        <v>-6.6746126340882006E-2</v>
      </c>
      <c r="Y95" s="90">
        <f t="shared" si="23"/>
        <v>-0.24169777952446453</v>
      </c>
      <c r="Z95" s="90">
        <f t="shared" si="24"/>
        <v>-0.23854090319670745</v>
      </c>
      <c r="AA95" s="90">
        <f t="shared" si="25"/>
        <v>-0.17420814479638008</v>
      </c>
      <c r="AB95" s="90">
        <f t="shared" si="26"/>
        <v>-0.16341991341991341</v>
      </c>
      <c r="AC95" s="90">
        <f t="shared" si="27"/>
        <v>-0.27696793002915454</v>
      </c>
      <c r="AD95" s="90">
        <f t="shared" si="28"/>
        <v>-0.15139442231075698</v>
      </c>
      <c r="AE95" s="93">
        <f t="shared" si="29"/>
        <v>-0.20370370370370369</v>
      </c>
    </row>
    <row r="96" spans="1:31" s="91" customFormat="1" ht="15" customHeight="1" x14ac:dyDescent="0.3">
      <c r="A96" s="94" t="s">
        <v>171</v>
      </c>
      <c r="B96" s="98">
        <v>41251</v>
      </c>
      <c r="C96" s="98">
        <v>49</v>
      </c>
      <c r="D96" s="98">
        <v>770</v>
      </c>
      <c r="E96" s="98">
        <v>10120</v>
      </c>
      <c r="F96" s="98">
        <v>17371</v>
      </c>
      <c r="G96" s="98">
        <v>948</v>
      </c>
      <c r="H96" s="98">
        <v>923</v>
      </c>
      <c r="I96" s="98">
        <v>6332</v>
      </c>
      <c r="J96" s="98">
        <v>4616</v>
      </c>
      <c r="K96" s="98">
        <v>122</v>
      </c>
      <c r="L96" s="98">
        <v>30043</v>
      </c>
      <c r="M96" s="98">
        <v>56</v>
      </c>
      <c r="N96" s="98">
        <v>667</v>
      </c>
      <c r="O96" s="98">
        <v>6754</v>
      </c>
      <c r="P96" s="98">
        <v>12653</v>
      </c>
      <c r="Q96" s="98">
        <v>691</v>
      </c>
      <c r="R96" s="98">
        <v>740</v>
      </c>
      <c r="S96" s="98">
        <v>4817</v>
      </c>
      <c r="T96" s="98">
        <v>3581</v>
      </c>
      <c r="U96" s="98">
        <v>84</v>
      </c>
      <c r="V96" s="90">
        <f t="shared" si="20"/>
        <v>-0.27170250418171682</v>
      </c>
      <c r="W96" s="90">
        <f t="shared" si="21"/>
        <v>0.14285714285714285</v>
      </c>
      <c r="X96" s="90">
        <f t="shared" si="22"/>
        <v>-0.13376623376623376</v>
      </c>
      <c r="Y96" s="90">
        <f t="shared" si="23"/>
        <v>-0.33260869565217394</v>
      </c>
      <c r="Z96" s="90">
        <f t="shared" si="24"/>
        <v>-0.27160209544643371</v>
      </c>
      <c r="AA96" s="90">
        <f t="shared" si="25"/>
        <v>-0.27109704641350213</v>
      </c>
      <c r="AB96" s="90">
        <f t="shared" si="26"/>
        <v>-0.19826652221018418</v>
      </c>
      <c r="AC96" s="90">
        <f t="shared" si="27"/>
        <v>-0.23926089703095388</v>
      </c>
      <c r="AD96" s="90">
        <f t="shared" si="28"/>
        <v>-0.22422010398613518</v>
      </c>
      <c r="AE96" s="93">
        <f t="shared" si="29"/>
        <v>-0.31147540983606559</v>
      </c>
    </row>
    <row r="97" spans="1:31" s="91" customFormat="1" ht="15" customHeight="1" x14ac:dyDescent="0.3">
      <c r="A97" s="94" t="s">
        <v>172</v>
      </c>
      <c r="B97" s="98">
        <v>41136</v>
      </c>
      <c r="C97" s="98">
        <v>71</v>
      </c>
      <c r="D97" s="98">
        <v>772</v>
      </c>
      <c r="E97" s="98">
        <v>9707</v>
      </c>
      <c r="F97" s="98">
        <v>17514</v>
      </c>
      <c r="G97" s="98">
        <v>832</v>
      </c>
      <c r="H97" s="98">
        <v>952</v>
      </c>
      <c r="I97" s="98">
        <v>6483</v>
      </c>
      <c r="J97" s="98">
        <v>4684</v>
      </c>
      <c r="K97" s="98">
        <v>121</v>
      </c>
      <c r="L97" s="98">
        <v>29489</v>
      </c>
      <c r="M97" s="98">
        <v>41</v>
      </c>
      <c r="N97" s="98">
        <v>687</v>
      </c>
      <c r="O97" s="98">
        <v>6670</v>
      </c>
      <c r="P97" s="98">
        <v>12363</v>
      </c>
      <c r="Q97" s="98">
        <v>686</v>
      </c>
      <c r="R97" s="98">
        <v>729</v>
      </c>
      <c r="S97" s="98">
        <v>4655</v>
      </c>
      <c r="T97" s="98">
        <v>3580</v>
      </c>
      <c r="U97" s="98">
        <v>78</v>
      </c>
      <c r="V97" s="90">
        <f t="shared" si="20"/>
        <v>-0.28313399455464799</v>
      </c>
      <c r="W97" s="90">
        <f t="shared" si="21"/>
        <v>-0.42253521126760563</v>
      </c>
      <c r="X97" s="90">
        <f t="shared" si="22"/>
        <v>-0.11010362694300518</v>
      </c>
      <c r="Y97" s="90">
        <f t="shared" si="23"/>
        <v>-0.31286700319357164</v>
      </c>
      <c r="Z97" s="90">
        <f t="shared" si="24"/>
        <v>-0.29410757108598834</v>
      </c>
      <c r="AA97" s="90">
        <f t="shared" si="25"/>
        <v>-0.17548076923076922</v>
      </c>
      <c r="AB97" s="90">
        <f t="shared" si="26"/>
        <v>-0.2342436974789916</v>
      </c>
      <c r="AC97" s="90">
        <f t="shared" si="27"/>
        <v>-0.28196822458738241</v>
      </c>
      <c r="AD97" s="90">
        <f t="shared" si="28"/>
        <v>-0.23569598633646455</v>
      </c>
      <c r="AE97" s="93">
        <f t="shared" si="29"/>
        <v>-0.35537190082644626</v>
      </c>
    </row>
    <row r="98" spans="1:31" s="91" customFormat="1" ht="15" customHeight="1" x14ac:dyDescent="0.25">
      <c r="A98" s="92" t="s">
        <v>173</v>
      </c>
      <c r="B98" s="98">
        <v>38998</v>
      </c>
      <c r="C98" s="98">
        <v>67</v>
      </c>
      <c r="D98" s="98">
        <v>786</v>
      </c>
      <c r="E98" s="98">
        <v>8685</v>
      </c>
      <c r="F98" s="98">
        <v>16444</v>
      </c>
      <c r="G98" s="98">
        <v>931</v>
      </c>
      <c r="H98" s="98">
        <v>979</v>
      </c>
      <c r="I98" s="98">
        <v>6332</v>
      </c>
      <c r="J98" s="98">
        <v>4664</v>
      </c>
      <c r="K98" s="98">
        <v>110</v>
      </c>
      <c r="L98" s="98">
        <v>33638</v>
      </c>
      <c r="M98" s="98">
        <v>38</v>
      </c>
      <c r="N98" s="98">
        <v>736</v>
      </c>
      <c r="O98" s="98">
        <v>7771</v>
      </c>
      <c r="P98" s="98">
        <v>14637</v>
      </c>
      <c r="Q98" s="98">
        <v>818</v>
      </c>
      <c r="R98" s="98">
        <v>805</v>
      </c>
      <c r="S98" s="98">
        <v>4870</v>
      </c>
      <c r="T98" s="98">
        <v>3880</v>
      </c>
      <c r="U98" s="98">
        <v>83</v>
      </c>
      <c r="V98" s="90">
        <f t="shared" si="20"/>
        <v>-0.1374429457920919</v>
      </c>
      <c r="W98" s="90">
        <f t="shared" si="21"/>
        <v>-0.43283582089552236</v>
      </c>
      <c r="X98" s="90">
        <f t="shared" si="22"/>
        <v>-6.3613231552162849E-2</v>
      </c>
      <c r="Y98" s="90">
        <f t="shared" si="23"/>
        <v>-0.10523891767415083</v>
      </c>
      <c r="Z98" s="90">
        <f t="shared" si="24"/>
        <v>-0.10988810508392119</v>
      </c>
      <c r="AA98" s="90">
        <f t="shared" si="25"/>
        <v>-0.12137486573576799</v>
      </c>
      <c r="AB98" s="90">
        <f t="shared" si="26"/>
        <v>-0.177732379979571</v>
      </c>
      <c r="AC98" s="90">
        <f t="shared" si="27"/>
        <v>-0.23089071383449147</v>
      </c>
      <c r="AD98" s="90">
        <f t="shared" si="28"/>
        <v>-0.16809605488850771</v>
      </c>
      <c r="AE98" s="93">
        <f t="shared" si="29"/>
        <v>-0.24545454545454545</v>
      </c>
    </row>
    <row r="99" spans="1:31" s="91" customFormat="1" ht="15" customHeight="1" x14ac:dyDescent="0.3">
      <c r="A99" s="94" t="s">
        <v>174</v>
      </c>
      <c r="B99" s="98">
        <v>40741</v>
      </c>
      <c r="C99" s="98">
        <v>71</v>
      </c>
      <c r="D99" s="98">
        <v>784</v>
      </c>
      <c r="E99" s="98">
        <v>9192</v>
      </c>
      <c r="F99" s="98">
        <v>17353</v>
      </c>
      <c r="G99" s="98">
        <v>874</v>
      </c>
      <c r="H99" s="98">
        <v>944</v>
      </c>
      <c r="I99" s="98">
        <v>6608</v>
      </c>
      <c r="J99" s="98">
        <v>4822</v>
      </c>
      <c r="K99" s="98">
        <v>93</v>
      </c>
      <c r="L99" s="98">
        <v>32574</v>
      </c>
      <c r="M99" s="98">
        <v>47</v>
      </c>
      <c r="N99" s="98">
        <v>703</v>
      </c>
      <c r="O99" s="98">
        <v>7549</v>
      </c>
      <c r="P99" s="98">
        <v>13969</v>
      </c>
      <c r="Q99" s="98">
        <v>813</v>
      </c>
      <c r="R99" s="98">
        <v>806</v>
      </c>
      <c r="S99" s="98">
        <v>4866</v>
      </c>
      <c r="T99" s="98">
        <v>3733</v>
      </c>
      <c r="U99" s="98">
        <v>88</v>
      </c>
      <c r="V99" s="90">
        <f t="shared" si="20"/>
        <v>-0.2004614516089443</v>
      </c>
      <c r="W99" s="90">
        <f t="shared" si="21"/>
        <v>-0.3380281690140845</v>
      </c>
      <c r="X99" s="90">
        <f t="shared" si="22"/>
        <v>-0.10331632653061225</v>
      </c>
      <c r="Y99" s="90">
        <f t="shared" si="23"/>
        <v>-0.17874238468233247</v>
      </c>
      <c r="Z99" s="90">
        <f t="shared" si="24"/>
        <v>-0.19500950844234427</v>
      </c>
      <c r="AA99" s="90">
        <f t="shared" si="25"/>
        <v>-6.9794050343249425E-2</v>
      </c>
      <c r="AB99" s="90">
        <f t="shared" si="26"/>
        <v>-0.1461864406779661</v>
      </c>
      <c r="AC99" s="90">
        <f t="shared" si="27"/>
        <v>-0.26361985472154964</v>
      </c>
      <c r="AD99" s="90">
        <f t="shared" si="28"/>
        <v>-0.22583990045624222</v>
      </c>
      <c r="AE99" s="93">
        <f t="shared" si="29"/>
        <v>-5.3763440860215055E-2</v>
      </c>
    </row>
    <row r="100" spans="1:31" s="91" customFormat="1" ht="15" customHeight="1" x14ac:dyDescent="0.3">
      <c r="A100" s="94" t="s">
        <v>175</v>
      </c>
      <c r="B100" s="98">
        <v>45094</v>
      </c>
      <c r="C100" s="98">
        <v>67</v>
      </c>
      <c r="D100" s="98">
        <v>891</v>
      </c>
      <c r="E100" s="98">
        <v>10667</v>
      </c>
      <c r="F100" s="98">
        <v>19313</v>
      </c>
      <c r="G100" s="98">
        <v>956</v>
      </c>
      <c r="H100" s="98">
        <v>966</v>
      </c>
      <c r="I100" s="98">
        <v>7171</v>
      </c>
      <c r="J100" s="98">
        <v>4965</v>
      </c>
      <c r="K100" s="98">
        <v>98</v>
      </c>
      <c r="L100" s="98">
        <v>32147</v>
      </c>
      <c r="M100" s="98">
        <v>61</v>
      </c>
      <c r="N100" s="98">
        <v>643</v>
      </c>
      <c r="O100" s="98">
        <v>7504</v>
      </c>
      <c r="P100" s="98">
        <v>13791</v>
      </c>
      <c r="Q100" s="98">
        <v>753</v>
      </c>
      <c r="R100" s="98">
        <v>837</v>
      </c>
      <c r="S100" s="98">
        <v>4767</v>
      </c>
      <c r="T100" s="98">
        <v>3687</v>
      </c>
      <c r="U100" s="98">
        <v>104</v>
      </c>
      <c r="V100" s="90">
        <f t="shared" si="20"/>
        <v>-0.28711136736594667</v>
      </c>
      <c r="W100" s="90">
        <f t="shared" si="21"/>
        <v>-8.9552238805970144E-2</v>
      </c>
      <c r="X100" s="90">
        <f t="shared" si="22"/>
        <v>-0.27833894500561168</v>
      </c>
      <c r="Y100" s="90">
        <f t="shared" si="23"/>
        <v>-0.29652198368800975</v>
      </c>
      <c r="Z100" s="90">
        <f t="shared" si="24"/>
        <v>-0.28592140009320149</v>
      </c>
      <c r="AA100" s="90">
        <f t="shared" si="25"/>
        <v>-0.21234309623430964</v>
      </c>
      <c r="AB100" s="90">
        <f t="shared" si="26"/>
        <v>-0.13354037267080746</v>
      </c>
      <c r="AC100" s="90">
        <f t="shared" si="27"/>
        <v>-0.33523915771858875</v>
      </c>
      <c r="AD100" s="90">
        <f t="shared" si="28"/>
        <v>-0.25740181268882173</v>
      </c>
      <c r="AE100" s="93">
        <f t="shared" si="29"/>
        <v>6.1224489795918366E-2</v>
      </c>
    </row>
    <row r="101" spans="1:31" s="91" customFormat="1" ht="15" customHeight="1" x14ac:dyDescent="0.3">
      <c r="A101" s="94" t="s">
        <v>176</v>
      </c>
      <c r="B101" s="98">
        <v>41968</v>
      </c>
      <c r="C101" s="98">
        <v>69</v>
      </c>
      <c r="D101" s="98">
        <v>837</v>
      </c>
      <c r="E101" s="98">
        <v>10118</v>
      </c>
      <c r="F101" s="98">
        <v>17758</v>
      </c>
      <c r="G101" s="98">
        <v>929</v>
      </c>
      <c r="H101" s="98">
        <v>910</v>
      </c>
      <c r="I101" s="98">
        <v>6587</v>
      </c>
      <c r="J101" s="98">
        <v>4649</v>
      </c>
      <c r="K101" s="98">
        <v>111</v>
      </c>
      <c r="L101" s="98">
        <v>32441</v>
      </c>
      <c r="M101" s="98">
        <v>64</v>
      </c>
      <c r="N101" s="98">
        <v>702</v>
      </c>
      <c r="O101" s="98">
        <v>7496</v>
      </c>
      <c r="P101" s="98">
        <v>14120</v>
      </c>
      <c r="Q101" s="98">
        <v>760</v>
      </c>
      <c r="R101" s="98">
        <v>749</v>
      </c>
      <c r="S101" s="98">
        <v>4691</v>
      </c>
      <c r="T101" s="98">
        <v>3782</v>
      </c>
      <c r="U101" s="98">
        <v>77</v>
      </c>
      <c r="V101" s="90">
        <f t="shared" si="20"/>
        <v>-0.22700629050705298</v>
      </c>
      <c r="W101" s="90">
        <f t="shared" si="21"/>
        <v>-7.2463768115942032E-2</v>
      </c>
      <c r="X101" s="90">
        <f t="shared" si="22"/>
        <v>-0.16129032258064516</v>
      </c>
      <c r="Y101" s="90">
        <f t="shared" si="23"/>
        <v>-0.25914212294919947</v>
      </c>
      <c r="Z101" s="90">
        <f t="shared" si="24"/>
        <v>-0.20486541277170853</v>
      </c>
      <c r="AA101" s="90">
        <f t="shared" si="25"/>
        <v>-0.18191603875134554</v>
      </c>
      <c r="AB101" s="90">
        <f t="shared" si="26"/>
        <v>-0.17692307692307693</v>
      </c>
      <c r="AC101" s="90">
        <f t="shared" si="27"/>
        <v>-0.28783968422650674</v>
      </c>
      <c r="AD101" s="90">
        <f t="shared" si="28"/>
        <v>-0.18649171864917186</v>
      </c>
      <c r="AE101" s="93">
        <f t="shared" si="29"/>
        <v>-0.30630630630630629</v>
      </c>
    </row>
    <row r="102" spans="1:31" s="91" customFormat="1" ht="15" customHeight="1" x14ac:dyDescent="0.3">
      <c r="A102" s="94" t="s">
        <v>177</v>
      </c>
      <c r="B102" s="98">
        <v>41230</v>
      </c>
      <c r="C102" s="98">
        <v>75</v>
      </c>
      <c r="D102" s="98">
        <v>826</v>
      </c>
      <c r="E102" s="98">
        <v>9966</v>
      </c>
      <c r="F102" s="98">
        <v>17337</v>
      </c>
      <c r="G102" s="98">
        <v>829</v>
      </c>
      <c r="H102" s="98">
        <v>961</v>
      </c>
      <c r="I102" s="98">
        <v>6495</v>
      </c>
      <c r="J102" s="98">
        <v>4630</v>
      </c>
      <c r="K102" s="98">
        <v>111</v>
      </c>
      <c r="L102" s="98">
        <v>32778</v>
      </c>
      <c r="M102" s="98">
        <v>54</v>
      </c>
      <c r="N102" s="98">
        <v>716</v>
      </c>
      <c r="O102" s="98">
        <v>7687</v>
      </c>
      <c r="P102" s="98">
        <v>14069</v>
      </c>
      <c r="Q102" s="98">
        <v>796</v>
      </c>
      <c r="R102" s="98">
        <v>760</v>
      </c>
      <c r="S102" s="98">
        <v>4855</v>
      </c>
      <c r="T102" s="98">
        <v>3728</v>
      </c>
      <c r="U102" s="98">
        <v>113</v>
      </c>
      <c r="V102" s="90">
        <f t="shared" ref="V102:V127" si="30">(L102-B102)/B102</f>
        <v>-0.20499636187242298</v>
      </c>
      <c r="W102" s="90">
        <f t="shared" ref="W102:W127" si="31">(M102-C102)/C102</f>
        <v>-0.28000000000000003</v>
      </c>
      <c r="X102" s="90">
        <f t="shared" ref="X102:X127" si="32">(N102-D102)/D102</f>
        <v>-0.13317191283292978</v>
      </c>
      <c r="Y102" s="90">
        <f t="shared" ref="Y102:Y127" si="33">(O102-E102)/E102</f>
        <v>-0.22867750351194061</v>
      </c>
      <c r="Z102" s="90">
        <f t="shared" ref="Z102:Z127" si="34">(P102-F102)/F102</f>
        <v>-0.18849858683739978</v>
      </c>
      <c r="AA102" s="90">
        <f t="shared" ref="AA102:AA127" si="35">(Q102-G102)/G102</f>
        <v>-3.9806996381182146E-2</v>
      </c>
      <c r="AB102" s="90">
        <f t="shared" ref="AB102:AB127" si="36">(R102-H102)/H102</f>
        <v>-0.20915712799167535</v>
      </c>
      <c r="AC102" s="90">
        <f t="shared" ref="AC102:AC127" si="37">(S102-I102)/I102</f>
        <v>-0.25250192455735182</v>
      </c>
      <c r="AD102" s="90">
        <f t="shared" ref="AD102:AD127" si="38">(T102-J102)/J102</f>
        <v>-0.19481641468682506</v>
      </c>
      <c r="AE102" s="93">
        <f t="shared" ref="AE102:AE127" si="39">(U102-K102)/K102</f>
        <v>1.8018018018018018E-2</v>
      </c>
    </row>
    <row r="103" spans="1:31" s="91" customFormat="1" ht="15" customHeight="1" x14ac:dyDescent="0.3">
      <c r="A103" s="94" t="s">
        <v>178</v>
      </c>
      <c r="B103" s="98">
        <v>41096</v>
      </c>
      <c r="C103" s="98">
        <v>66</v>
      </c>
      <c r="D103" s="98">
        <v>755</v>
      </c>
      <c r="E103" s="98">
        <v>9814</v>
      </c>
      <c r="F103" s="98">
        <v>17601</v>
      </c>
      <c r="G103" s="98">
        <v>921</v>
      </c>
      <c r="H103" s="98">
        <v>920</v>
      </c>
      <c r="I103" s="98">
        <v>6330</v>
      </c>
      <c r="J103" s="98">
        <v>4579</v>
      </c>
      <c r="K103" s="98">
        <v>110</v>
      </c>
      <c r="L103" s="98">
        <v>30700</v>
      </c>
      <c r="M103" s="98">
        <v>51</v>
      </c>
      <c r="N103" s="98">
        <v>695</v>
      </c>
      <c r="O103" s="98">
        <v>7001</v>
      </c>
      <c r="P103" s="98">
        <v>12987</v>
      </c>
      <c r="Q103" s="98">
        <v>723</v>
      </c>
      <c r="R103" s="98">
        <v>708</v>
      </c>
      <c r="S103" s="98">
        <v>4727</v>
      </c>
      <c r="T103" s="98">
        <v>3721</v>
      </c>
      <c r="U103" s="98">
        <v>87</v>
      </c>
      <c r="V103" s="90">
        <f t="shared" si="30"/>
        <v>-0.25296865875024332</v>
      </c>
      <c r="W103" s="90">
        <f t="shared" si="31"/>
        <v>-0.22727272727272727</v>
      </c>
      <c r="X103" s="90">
        <f t="shared" si="32"/>
        <v>-7.9470198675496692E-2</v>
      </c>
      <c r="Y103" s="90">
        <f t="shared" si="33"/>
        <v>-0.28663134297941717</v>
      </c>
      <c r="Z103" s="90">
        <f t="shared" si="34"/>
        <v>-0.26214419635247999</v>
      </c>
      <c r="AA103" s="90">
        <f t="shared" si="35"/>
        <v>-0.21498371335504887</v>
      </c>
      <c r="AB103" s="90">
        <f t="shared" si="36"/>
        <v>-0.23043478260869565</v>
      </c>
      <c r="AC103" s="90">
        <f t="shared" si="37"/>
        <v>-0.2532385466034755</v>
      </c>
      <c r="AD103" s="90">
        <f t="shared" si="38"/>
        <v>-0.18737715658440707</v>
      </c>
      <c r="AE103" s="93">
        <f t="shared" si="39"/>
        <v>-0.20909090909090908</v>
      </c>
    </row>
    <row r="104" spans="1:31" s="91" customFormat="1" ht="15" customHeight="1" x14ac:dyDescent="0.3">
      <c r="A104" s="94" t="s">
        <v>179</v>
      </c>
      <c r="B104" s="98">
        <v>40321</v>
      </c>
      <c r="C104" s="98">
        <v>60</v>
      </c>
      <c r="D104" s="98">
        <v>740</v>
      </c>
      <c r="E104" s="98">
        <v>9910</v>
      </c>
      <c r="F104" s="98">
        <v>17183</v>
      </c>
      <c r="G104" s="98">
        <v>910</v>
      </c>
      <c r="H104" s="98">
        <v>926</v>
      </c>
      <c r="I104" s="98">
        <v>6051</v>
      </c>
      <c r="J104" s="98">
        <v>4433</v>
      </c>
      <c r="K104" s="98">
        <v>108</v>
      </c>
      <c r="L104" s="98">
        <v>30528</v>
      </c>
      <c r="M104" s="98">
        <v>55</v>
      </c>
      <c r="N104" s="98">
        <v>710</v>
      </c>
      <c r="O104" s="98">
        <v>7075</v>
      </c>
      <c r="P104" s="98">
        <v>13037</v>
      </c>
      <c r="Q104" s="98">
        <v>735</v>
      </c>
      <c r="R104" s="98">
        <v>758</v>
      </c>
      <c r="S104" s="98">
        <v>4354</v>
      </c>
      <c r="T104" s="98">
        <v>3725</v>
      </c>
      <c r="U104" s="98">
        <v>79</v>
      </c>
      <c r="V104" s="90">
        <f t="shared" si="30"/>
        <v>-0.24287592073609285</v>
      </c>
      <c r="W104" s="90">
        <f t="shared" si="31"/>
        <v>-8.3333333333333329E-2</v>
      </c>
      <c r="X104" s="90">
        <f t="shared" si="32"/>
        <v>-4.0540540540540543E-2</v>
      </c>
      <c r="Y104" s="90">
        <f t="shared" si="33"/>
        <v>-0.2860746720484359</v>
      </c>
      <c r="Z104" s="90">
        <f t="shared" si="34"/>
        <v>-0.24128499097945644</v>
      </c>
      <c r="AA104" s="90">
        <f t="shared" si="35"/>
        <v>-0.19230769230769232</v>
      </c>
      <c r="AB104" s="90">
        <f t="shared" si="36"/>
        <v>-0.18142548596112312</v>
      </c>
      <c r="AC104" s="90">
        <f t="shared" si="37"/>
        <v>-0.28044951247727651</v>
      </c>
      <c r="AD104" s="90">
        <f t="shared" si="38"/>
        <v>-0.15971125648545004</v>
      </c>
      <c r="AE104" s="93">
        <f t="shared" si="39"/>
        <v>-0.26851851851851855</v>
      </c>
    </row>
    <row r="105" spans="1:31" s="91" customFormat="1" ht="15" customHeight="1" x14ac:dyDescent="0.3">
      <c r="A105" s="94" t="s">
        <v>180</v>
      </c>
      <c r="B105" s="98">
        <v>38960</v>
      </c>
      <c r="C105" s="98">
        <v>75</v>
      </c>
      <c r="D105" s="98">
        <v>780</v>
      </c>
      <c r="E105" s="98">
        <v>8906</v>
      </c>
      <c r="F105" s="98">
        <v>16814</v>
      </c>
      <c r="G105" s="98">
        <v>849</v>
      </c>
      <c r="H105" s="98">
        <v>955</v>
      </c>
      <c r="I105" s="98">
        <v>6102</v>
      </c>
      <c r="J105" s="98">
        <v>4382</v>
      </c>
      <c r="K105" s="98">
        <v>97</v>
      </c>
      <c r="L105" s="98">
        <v>35016</v>
      </c>
      <c r="M105" s="98">
        <v>49</v>
      </c>
      <c r="N105" s="98">
        <v>771</v>
      </c>
      <c r="O105" s="98">
        <v>8384</v>
      </c>
      <c r="P105" s="98">
        <v>15299</v>
      </c>
      <c r="Q105" s="98">
        <v>828</v>
      </c>
      <c r="R105" s="98">
        <v>776</v>
      </c>
      <c r="S105" s="98">
        <v>4912</v>
      </c>
      <c r="T105" s="98">
        <v>3899</v>
      </c>
      <c r="U105" s="98">
        <v>98</v>
      </c>
      <c r="V105" s="90">
        <f t="shared" si="30"/>
        <v>-0.10123203285420944</v>
      </c>
      <c r="W105" s="90">
        <f t="shared" si="31"/>
        <v>-0.34666666666666668</v>
      </c>
      <c r="X105" s="90">
        <f t="shared" si="32"/>
        <v>-1.1538461538461539E-2</v>
      </c>
      <c r="Y105" s="90">
        <f t="shared" si="33"/>
        <v>-5.8612171569728276E-2</v>
      </c>
      <c r="Z105" s="90">
        <f t="shared" si="34"/>
        <v>-9.0103485190912339E-2</v>
      </c>
      <c r="AA105" s="90">
        <f t="shared" si="35"/>
        <v>-2.4734982332155476E-2</v>
      </c>
      <c r="AB105" s="90">
        <f t="shared" si="36"/>
        <v>-0.187434554973822</v>
      </c>
      <c r="AC105" s="90">
        <f t="shared" si="37"/>
        <v>-0.19501802687643396</v>
      </c>
      <c r="AD105" s="90">
        <f t="shared" si="38"/>
        <v>-0.11022364217252396</v>
      </c>
      <c r="AE105" s="93">
        <f t="shared" si="39"/>
        <v>1.0309278350515464E-2</v>
      </c>
    </row>
    <row r="106" spans="1:31" s="91" customFormat="1" ht="15" customHeight="1" x14ac:dyDescent="0.3">
      <c r="A106" s="94" t="s">
        <v>181</v>
      </c>
      <c r="B106" s="98">
        <v>41525</v>
      </c>
      <c r="C106" s="98">
        <v>68</v>
      </c>
      <c r="D106" s="98">
        <v>868</v>
      </c>
      <c r="E106" s="98">
        <v>9636</v>
      </c>
      <c r="F106" s="98">
        <v>18089</v>
      </c>
      <c r="G106" s="98">
        <v>963</v>
      </c>
      <c r="H106" s="98">
        <v>859</v>
      </c>
      <c r="I106" s="98">
        <v>6302</v>
      </c>
      <c r="J106" s="98">
        <v>4636</v>
      </c>
      <c r="K106" s="98">
        <v>104</v>
      </c>
      <c r="L106" s="98">
        <v>32979</v>
      </c>
      <c r="M106" s="98">
        <v>47</v>
      </c>
      <c r="N106" s="98">
        <v>732</v>
      </c>
      <c r="O106" s="98">
        <v>7707</v>
      </c>
      <c r="P106" s="98">
        <v>14373</v>
      </c>
      <c r="Q106" s="98">
        <v>792</v>
      </c>
      <c r="R106" s="98">
        <v>761</v>
      </c>
      <c r="S106" s="98">
        <v>4881</v>
      </c>
      <c r="T106" s="98">
        <v>3577</v>
      </c>
      <c r="U106" s="98">
        <v>109</v>
      </c>
      <c r="V106" s="90">
        <f t="shared" si="30"/>
        <v>-0.2058037326911499</v>
      </c>
      <c r="W106" s="90">
        <f t="shared" si="31"/>
        <v>-0.30882352941176472</v>
      </c>
      <c r="X106" s="90">
        <f t="shared" si="32"/>
        <v>-0.15668202764976957</v>
      </c>
      <c r="Y106" s="90">
        <f t="shared" si="33"/>
        <v>-0.20018679950186799</v>
      </c>
      <c r="Z106" s="90">
        <f t="shared" si="34"/>
        <v>-0.2054287135828404</v>
      </c>
      <c r="AA106" s="90">
        <f t="shared" si="35"/>
        <v>-0.17757009345794392</v>
      </c>
      <c r="AB106" s="90">
        <f t="shared" si="36"/>
        <v>-0.1140861466821886</v>
      </c>
      <c r="AC106" s="90">
        <f t="shared" si="37"/>
        <v>-0.22548397334179626</v>
      </c>
      <c r="AD106" s="90">
        <f t="shared" si="38"/>
        <v>-0.22842968075927525</v>
      </c>
      <c r="AE106" s="93">
        <f t="shared" si="39"/>
        <v>4.807692307692308E-2</v>
      </c>
    </row>
    <row r="107" spans="1:31" s="91" customFormat="1" ht="15" customHeight="1" x14ac:dyDescent="0.3">
      <c r="A107" s="94" t="s">
        <v>182</v>
      </c>
      <c r="B107" s="98">
        <v>45283</v>
      </c>
      <c r="C107" s="98">
        <v>79</v>
      </c>
      <c r="D107" s="98">
        <v>884</v>
      </c>
      <c r="E107" s="98">
        <v>11377</v>
      </c>
      <c r="F107" s="98">
        <v>19225</v>
      </c>
      <c r="G107" s="98">
        <v>965</v>
      </c>
      <c r="H107" s="98">
        <v>931</v>
      </c>
      <c r="I107" s="98">
        <v>6848</v>
      </c>
      <c r="J107" s="98">
        <v>4836</v>
      </c>
      <c r="K107" s="98">
        <v>138</v>
      </c>
      <c r="L107" s="98">
        <v>32486</v>
      </c>
      <c r="M107" s="98">
        <v>54</v>
      </c>
      <c r="N107" s="98">
        <v>732</v>
      </c>
      <c r="O107" s="98">
        <v>7463</v>
      </c>
      <c r="P107" s="98">
        <v>13939</v>
      </c>
      <c r="Q107" s="98">
        <v>761</v>
      </c>
      <c r="R107" s="98">
        <v>767</v>
      </c>
      <c r="S107" s="98">
        <v>4825</v>
      </c>
      <c r="T107" s="98">
        <v>3843</v>
      </c>
      <c r="U107" s="98">
        <v>102</v>
      </c>
      <c r="V107" s="90">
        <f t="shared" si="30"/>
        <v>-0.28260053441688932</v>
      </c>
      <c r="W107" s="90">
        <f t="shared" si="31"/>
        <v>-0.31645569620253167</v>
      </c>
      <c r="X107" s="90">
        <f t="shared" si="32"/>
        <v>-0.17194570135746606</v>
      </c>
      <c r="Y107" s="90">
        <f t="shared" si="33"/>
        <v>-0.34402742374967038</v>
      </c>
      <c r="Z107" s="90">
        <f t="shared" si="34"/>
        <v>-0.27495448634590375</v>
      </c>
      <c r="AA107" s="90">
        <f t="shared" si="35"/>
        <v>-0.21139896373056996</v>
      </c>
      <c r="AB107" s="90">
        <f t="shared" si="36"/>
        <v>-0.17615467239527391</v>
      </c>
      <c r="AC107" s="90">
        <f t="shared" si="37"/>
        <v>-0.29541471962616822</v>
      </c>
      <c r="AD107" s="90">
        <f t="shared" si="38"/>
        <v>-0.2053349875930521</v>
      </c>
      <c r="AE107" s="93">
        <f t="shared" si="39"/>
        <v>-0.2608695652173913</v>
      </c>
    </row>
    <row r="108" spans="1:31" s="91" customFormat="1" ht="15" customHeight="1" x14ac:dyDescent="0.3">
      <c r="A108" s="94" t="s">
        <v>183</v>
      </c>
      <c r="B108" s="98">
        <v>42501</v>
      </c>
      <c r="C108" s="98">
        <v>65</v>
      </c>
      <c r="D108" s="98">
        <v>868</v>
      </c>
      <c r="E108" s="98">
        <v>10293</v>
      </c>
      <c r="F108" s="98">
        <v>18193</v>
      </c>
      <c r="G108" s="98">
        <v>924</v>
      </c>
      <c r="H108" s="98">
        <v>866</v>
      </c>
      <c r="I108" s="98">
        <v>6521</v>
      </c>
      <c r="J108" s="98">
        <v>4649</v>
      </c>
      <c r="K108" s="98">
        <v>122</v>
      </c>
      <c r="L108" s="98">
        <v>32717</v>
      </c>
      <c r="M108" s="98">
        <v>52</v>
      </c>
      <c r="N108" s="98">
        <v>701</v>
      </c>
      <c r="O108" s="98">
        <v>7744</v>
      </c>
      <c r="P108" s="98">
        <v>13840</v>
      </c>
      <c r="Q108" s="98">
        <v>824</v>
      </c>
      <c r="R108" s="98">
        <v>765</v>
      </c>
      <c r="S108" s="98">
        <v>4850</v>
      </c>
      <c r="T108" s="98">
        <v>3842</v>
      </c>
      <c r="U108" s="98">
        <v>99</v>
      </c>
      <c r="V108" s="90">
        <f t="shared" si="30"/>
        <v>-0.23020634808592738</v>
      </c>
      <c r="W108" s="90">
        <f t="shared" si="31"/>
        <v>-0.2</v>
      </c>
      <c r="X108" s="90">
        <f t="shared" si="32"/>
        <v>-0.1923963133640553</v>
      </c>
      <c r="Y108" s="90">
        <f t="shared" si="33"/>
        <v>-0.2476440299232488</v>
      </c>
      <c r="Z108" s="90">
        <f t="shared" si="34"/>
        <v>-0.23926785027208267</v>
      </c>
      <c r="AA108" s="90">
        <f t="shared" si="35"/>
        <v>-0.10822510822510822</v>
      </c>
      <c r="AB108" s="90">
        <f t="shared" si="36"/>
        <v>-0.11662817551963048</v>
      </c>
      <c r="AC108" s="90">
        <f t="shared" si="37"/>
        <v>-0.25624904155804323</v>
      </c>
      <c r="AD108" s="90">
        <f t="shared" si="38"/>
        <v>-0.17358571735857173</v>
      </c>
      <c r="AE108" s="93">
        <f t="shared" si="39"/>
        <v>-0.18852459016393441</v>
      </c>
    </row>
    <row r="109" spans="1:31" s="91" customFormat="1" ht="15" customHeight="1" x14ac:dyDescent="0.3">
      <c r="A109" s="94" t="s">
        <v>184</v>
      </c>
      <c r="B109" s="98">
        <v>41903</v>
      </c>
      <c r="C109" s="98">
        <v>65</v>
      </c>
      <c r="D109" s="98">
        <v>840</v>
      </c>
      <c r="E109" s="98">
        <v>9976</v>
      </c>
      <c r="F109" s="98">
        <v>18231</v>
      </c>
      <c r="G109" s="98">
        <v>854</v>
      </c>
      <c r="H109" s="98">
        <v>936</v>
      </c>
      <c r="I109" s="98">
        <v>6255</v>
      </c>
      <c r="J109" s="98">
        <v>4604</v>
      </c>
      <c r="K109" s="98">
        <v>142</v>
      </c>
      <c r="L109" s="98">
        <v>32919</v>
      </c>
      <c r="M109" s="98">
        <v>64</v>
      </c>
      <c r="N109" s="98">
        <v>678</v>
      </c>
      <c r="O109" s="98">
        <v>7493</v>
      </c>
      <c r="P109" s="98">
        <v>14205</v>
      </c>
      <c r="Q109" s="98">
        <v>817</v>
      </c>
      <c r="R109" s="98">
        <v>759</v>
      </c>
      <c r="S109" s="98">
        <v>5034</v>
      </c>
      <c r="T109" s="98">
        <v>3784</v>
      </c>
      <c r="U109" s="98">
        <v>85</v>
      </c>
      <c r="V109" s="90">
        <f t="shared" si="30"/>
        <v>-0.21439992363315274</v>
      </c>
      <c r="W109" s="90">
        <f t="shared" si="31"/>
        <v>-1.5384615384615385E-2</v>
      </c>
      <c r="X109" s="90">
        <f t="shared" si="32"/>
        <v>-0.19285714285714287</v>
      </c>
      <c r="Y109" s="90">
        <f t="shared" si="33"/>
        <v>-0.24889735364875701</v>
      </c>
      <c r="Z109" s="90">
        <f t="shared" si="34"/>
        <v>-0.22083264768800395</v>
      </c>
      <c r="AA109" s="90">
        <f t="shared" si="35"/>
        <v>-4.3325526932084309E-2</v>
      </c>
      <c r="AB109" s="90">
        <f t="shared" si="36"/>
        <v>-0.1891025641025641</v>
      </c>
      <c r="AC109" s="90">
        <f t="shared" si="37"/>
        <v>-0.19520383693045565</v>
      </c>
      <c r="AD109" s="90">
        <f t="shared" si="38"/>
        <v>-0.17810599478714162</v>
      </c>
      <c r="AE109" s="93">
        <f t="shared" si="39"/>
        <v>-0.40140845070422537</v>
      </c>
    </row>
    <row r="110" spans="1:31" s="91" customFormat="1" ht="15" customHeight="1" x14ac:dyDescent="0.3">
      <c r="A110" s="94" t="s">
        <v>185</v>
      </c>
      <c r="B110" s="98">
        <v>41123</v>
      </c>
      <c r="C110" s="98">
        <v>49</v>
      </c>
      <c r="D110" s="98">
        <v>822</v>
      </c>
      <c r="E110" s="98">
        <v>10027</v>
      </c>
      <c r="F110" s="98">
        <v>17418</v>
      </c>
      <c r="G110" s="98">
        <v>869</v>
      </c>
      <c r="H110" s="98">
        <v>865</v>
      </c>
      <c r="I110" s="98">
        <v>6400</v>
      </c>
      <c r="J110" s="98">
        <v>4566</v>
      </c>
      <c r="K110" s="98">
        <v>107</v>
      </c>
      <c r="L110" s="98">
        <v>31024</v>
      </c>
      <c r="M110" s="98">
        <v>67</v>
      </c>
      <c r="N110" s="98">
        <v>676</v>
      </c>
      <c r="O110" s="98">
        <v>6799</v>
      </c>
      <c r="P110" s="98">
        <v>13203</v>
      </c>
      <c r="Q110" s="98">
        <v>764</v>
      </c>
      <c r="R110" s="98">
        <v>851</v>
      </c>
      <c r="S110" s="98">
        <v>4883</v>
      </c>
      <c r="T110" s="98">
        <v>3699</v>
      </c>
      <c r="U110" s="98">
        <v>82</v>
      </c>
      <c r="V110" s="90">
        <f t="shared" si="30"/>
        <v>-0.24558033217420908</v>
      </c>
      <c r="W110" s="90">
        <f t="shared" si="31"/>
        <v>0.36734693877551022</v>
      </c>
      <c r="X110" s="90">
        <f t="shared" si="32"/>
        <v>-0.17761557177615572</v>
      </c>
      <c r="Y110" s="90">
        <f t="shared" si="33"/>
        <v>-0.3219307868754363</v>
      </c>
      <c r="Z110" s="90">
        <f t="shared" si="34"/>
        <v>-0.24199104374784705</v>
      </c>
      <c r="AA110" s="90">
        <f t="shared" si="35"/>
        <v>-0.12082853855005754</v>
      </c>
      <c r="AB110" s="90">
        <f t="shared" si="36"/>
        <v>-1.6184971098265895E-2</v>
      </c>
      <c r="AC110" s="90">
        <f t="shared" si="37"/>
        <v>-0.23703125</v>
      </c>
      <c r="AD110" s="90">
        <f t="shared" si="38"/>
        <v>-0.18988173455978974</v>
      </c>
      <c r="AE110" s="93">
        <f t="shared" si="39"/>
        <v>-0.23364485981308411</v>
      </c>
    </row>
    <row r="111" spans="1:31" s="91" customFormat="1" ht="15" customHeight="1" x14ac:dyDescent="0.3">
      <c r="A111" s="94" t="s">
        <v>186</v>
      </c>
      <c r="B111" s="98">
        <v>41518</v>
      </c>
      <c r="C111" s="98">
        <v>67</v>
      </c>
      <c r="D111" s="98">
        <v>813</v>
      </c>
      <c r="E111" s="98">
        <v>9963</v>
      </c>
      <c r="F111" s="98">
        <v>17727</v>
      </c>
      <c r="G111" s="98">
        <v>844</v>
      </c>
      <c r="H111" s="98">
        <v>926</v>
      </c>
      <c r="I111" s="98">
        <v>6428</v>
      </c>
      <c r="J111" s="98">
        <v>4614</v>
      </c>
      <c r="K111" s="98">
        <v>136</v>
      </c>
      <c r="L111" s="98">
        <v>31256</v>
      </c>
      <c r="M111" s="98">
        <v>44</v>
      </c>
      <c r="N111" s="98">
        <v>691</v>
      </c>
      <c r="O111" s="98">
        <v>7018</v>
      </c>
      <c r="P111" s="98">
        <v>13193</v>
      </c>
      <c r="Q111" s="98">
        <v>811</v>
      </c>
      <c r="R111" s="98">
        <v>822</v>
      </c>
      <c r="S111" s="98">
        <v>4919</v>
      </c>
      <c r="T111" s="98">
        <v>3678</v>
      </c>
      <c r="U111" s="98">
        <v>80</v>
      </c>
      <c r="V111" s="90">
        <f t="shared" si="30"/>
        <v>-0.24716990221108917</v>
      </c>
      <c r="W111" s="90">
        <f t="shared" si="31"/>
        <v>-0.34328358208955223</v>
      </c>
      <c r="X111" s="90">
        <f t="shared" si="32"/>
        <v>-0.15006150061500614</v>
      </c>
      <c r="Y111" s="90">
        <f t="shared" si="33"/>
        <v>-0.29559369667770752</v>
      </c>
      <c r="Z111" s="90">
        <f t="shared" si="34"/>
        <v>-0.25576803745698651</v>
      </c>
      <c r="AA111" s="90">
        <f t="shared" si="35"/>
        <v>-3.9099526066350712E-2</v>
      </c>
      <c r="AB111" s="90">
        <f t="shared" si="36"/>
        <v>-0.11231101511879049</v>
      </c>
      <c r="AC111" s="90">
        <f t="shared" si="37"/>
        <v>-0.23475420037336653</v>
      </c>
      <c r="AD111" s="90">
        <f t="shared" si="38"/>
        <v>-0.20286085825747724</v>
      </c>
      <c r="AE111" s="93">
        <f t="shared" si="39"/>
        <v>-0.41176470588235292</v>
      </c>
    </row>
    <row r="112" spans="1:31" s="91" customFormat="1" ht="15" customHeight="1" x14ac:dyDescent="0.3">
      <c r="A112" s="94" t="s">
        <v>187</v>
      </c>
      <c r="B112" s="98">
        <v>38894</v>
      </c>
      <c r="C112" s="98">
        <v>54</v>
      </c>
      <c r="D112" s="98">
        <v>761</v>
      </c>
      <c r="E112" s="98">
        <v>8650</v>
      </c>
      <c r="F112" s="98">
        <v>16707</v>
      </c>
      <c r="G112" s="98">
        <v>870</v>
      </c>
      <c r="H112" s="98">
        <v>889</v>
      </c>
      <c r="I112" s="98">
        <v>6352</v>
      </c>
      <c r="J112" s="98">
        <v>4490</v>
      </c>
      <c r="K112" s="98">
        <v>121</v>
      </c>
      <c r="L112" s="98">
        <v>35801</v>
      </c>
      <c r="M112" s="98">
        <v>51</v>
      </c>
      <c r="N112" s="98">
        <v>798</v>
      </c>
      <c r="O112" s="98">
        <v>8424</v>
      </c>
      <c r="P112" s="98">
        <v>15561</v>
      </c>
      <c r="Q112" s="98">
        <v>875</v>
      </c>
      <c r="R112" s="98">
        <v>865</v>
      </c>
      <c r="S112" s="98">
        <v>5224</v>
      </c>
      <c r="T112" s="98">
        <v>3909</v>
      </c>
      <c r="U112" s="98">
        <v>94</v>
      </c>
      <c r="V112" s="90">
        <f t="shared" si="30"/>
        <v>-7.9523834010387207E-2</v>
      </c>
      <c r="W112" s="90">
        <f t="shared" si="31"/>
        <v>-5.5555555555555552E-2</v>
      </c>
      <c r="X112" s="90">
        <f t="shared" si="32"/>
        <v>4.862023653088042E-2</v>
      </c>
      <c r="Y112" s="90">
        <f t="shared" si="33"/>
        <v>-2.6127167630057804E-2</v>
      </c>
      <c r="Z112" s="90">
        <f t="shared" si="34"/>
        <v>-6.8594002513916327E-2</v>
      </c>
      <c r="AA112" s="90">
        <f t="shared" si="35"/>
        <v>5.7471264367816091E-3</v>
      </c>
      <c r="AB112" s="90">
        <f t="shared" si="36"/>
        <v>-2.6996625421822271E-2</v>
      </c>
      <c r="AC112" s="90">
        <f t="shared" si="37"/>
        <v>-0.17758186397984888</v>
      </c>
      <c r="AD112" s="90">
        <f t="shared" si="38"/>
        <v>-0.12939866369710468</v>
      </c>
      <c r="AE112" s="93">
        <f t="shared" si="39"/>
        <v>-0.2231404958677686</v>
      </c>
    </row>
    <row r="113" spans="1:31" s="91" customFormat="1" ht="15" customHeight="1" x14ac:dyDescent="0.3">
      <c r="A113" s="94" t="s">
        <v>188</v>
      </c>
      <c r="B113" s="98">
        <v>39993</v>
      </c>
      <c r="C113" s="98">
        <v>56</v>
      </c>
      <c r="D113" s="98">
        <v>820</v>
      </c>
      <c r="E113" s="98">
        <v>8959</v>
      </c>
      <c r="F113" s="98">
        <v>17012</v>
      </c>
      <c r="G113" s="98">
        <v>896</v>
      </c>
      <c r="H113" s="98">
        <v>937</v>
      </c>
      <c r="I113" s="98">
        <v>6411</v>
      </c>
      <c r="J113" s="98">
        <v>4791</v>
      </c>
      <c r="K113" s="98">
        <v>111</v>
      </c>
      <c r="L113" s="98">
        <v>33910</v>
      </c>
      <c r="M113" s="98">
        <v>59</v>
      </c>
      <c r="N113" s="98">
        <v>714</v>
      </c>
      <c r="O113" s="98">
        <v>7789</v>
      </c>
      <c r="P113" s="98">
        <v>14703</v>
      </c>
      <c r="Q113" s="98">
        <v>849</v>
      </c>
      <c r="R113" s="98">
        <v>807</v>
      </c>
      <c r="S113" s="98">
        <v>4879</v>
      </c>
      <c r="T113" s="98">
        <v>4011</v>
      </c>
      <c r="U113" s="98">
        <v>99</v>
      </c>
      <c r="V113" s="90">
        <f t="shared" si="30"/>
        <v>-0.15210161778311204</v>
      </c>
      <c r="W113" s="90">
        <f t="shared" si="31"/>
        <v>5.3571428571428568E-2</v>
      </c>
      <c r="X113" s="90">
        <f t="shared" si="32"/>
        <v>-0.12926829268292683</v>
      </c>
      <c r="Y113" s="90">
        <f t="shared" si="33"/>
        <v>-0.13059493247014176</v>
      </c>
      <c r="Z113" s="90">
        <f t="shared" si="34"/>
        <v>-0.13572772160827651</v>
      </c>
      <c r="AA113" s="90">
        <f t="shared" si="35"/>
        <v>-5.2455357142857144E-2</v>
      </c>
      <c r="AB113" s="90">
        <f t="shared" si="36"/>
        <v>-0.13874066168623267</v>
      </c>
      <c r="AC113" s="90">
        <f t="shared" si="37"/>
        <v>-0.23896428014350335</v>
      </c>
      <c r="AD113" s="90">
        <f t="shared" si="38"/>
        <v>-0.1628052598622417</v>
      </c>
      <c r="AE113" s="93">
        <f t="shared" si="39"/>
        <v>-0.10810810810810811</v>
      </c>
    </row>
    <row r="114" spans="1:31" s="91" customFormat="1" ht="15" customHeight="1" x14ac:dyDescent="0.3">
      <c r="A114" s="94" t="s">
        <v>189</v>
      </c>
      <c r="B114" s="98">
        <v>45686</v>
      </c>
      <c r="C114" s="98">
        <v>61</v>
      </c>
      <c r="D114" s="98">
        <v>885</v>
      </c>
      <c r="E114" s="98">
        <v>10957</v>
      </c>
      <c r="F114" s="98">
        <v>19710</v>
      </c>
      <c r="G114" s="98">
        <v>916</v>
      </c>
      <c r="H114" s="98">
        <v>924</v>
      </c>
      <c r="I114" s="98">
        <v>7004</v>
      </c>
      <c r="J114" s="98">
        <v>5081</v>
      </c>
      <c r="K114" s="98">
        <v>148</v>
      </c>
      <c r="L114" s="98">
        <v>33615</v>
      </c>
      <c r="M114" s="98">
        <v>56</v>
      </c>
      <c r="N114" s="98">
        <v>670</v>
      </c>
      <c r="O114" s="98">
        <v>7858</v>
      </c>
      <c r="P114" s="98">
        <v>14665</v>
      </c>
      <c r="Q114" s="98">
        <v>798</v>
      </c>
      <c r="R114" s="98">
        <v>760</v>
      </c>
      <c r="S114" s="98">
        <v>4733</v>
      </c>
      <c r="T114" s="98">
        <v>3987</v>
      </c>
      <c r="U114" s="98">
        <v>88</v>
      </c>
      <c r="V114" s="90">
        <f t="shared" si="30"/>
        <v>-0.26421660902683536</v>
      </c>
      <c r="W114" s="90">
        <f t="shared" si="31"/>
        <v>-8.1967213114754092E-2</v>
      </c>
      <c r="X114" s="90">
        <f t="shared" si="32"/>
        <v>-0.24293785310734464</v>
      </c>
      <c r="Y114" s="90">
        <f t="shared" si="33"/>
        <v>-0.28283289221502234</v>
      </c>
      <c r="Z114" s="90">
        <f t="shared" si="34"/>
        <v>-0.25596144089294776</v>
      </c>
      <c r="AA114" s="90">
        <f t="shared" si="35"/>
        <v>-0.12882096069868995</v>
      </c>
      <c r="AB114" s="90">
        <f t="shared" si="36"/>
        <v>-0.1774891774891775</v>
      </c>
      <c r="AC114" s="90">
        <f t="shared" si="37"/>
        <v>-0.32424328954882925</v>
      </c>
      <c r="AD114" s="90">
        <f t="shared" si="38"/>
        <v>-0.21531194646723087</v>
      </c>
      <c r="AE114" s="93">
        <f t="shared" si="39"/>
        <v>-0.40540540540540543</v>
      </c>
    </row>
    <row r="115" spans="1:31" s="91" customFormat="1" ht="15" customHeight="1" x14ac:dyDescent="0.3">
      <c r="A115" s="94" t="s">
        <v>190</v>
      </c>
      <c r="B115" s="98">
        <v>42231</v>
      </c>
      <c r="C115" s="98">
        <v>71</v>
      </c>
      <c r="D115" s="98">
        <v>817</v>
      </c>
      <c r="E115" s="98">
        <v>9939</v>
      </c>
      <c r="F115" s="98">
        <v>18345</v>
      </c>
      <c r="G115" s="98">
        <v>852</v>
      </c>
      <c r="H115" s="98">
        <v>848</v>
      </c>
      <c r="I115" s="98">
        <v>6561</v>
      </c>
      <c r="J115" s="98">
        <v>4673</v>
      </c>
      <c r="K115" s="98">
        <v>125</v>
      </c>
      <c r="L115" s="98">
        <v>34088</v>
      </c>
      <c r="M115" s="98">
        <v>51</v>
      </c>
      <c r="N115" s="98">
        <v>703</v>
      </c>
      <c r="O115" s="98">
        <v>7950</v>
      </c>
      <c r="P115" s="98">
        <v>14794</v>
      </c>
      <c r="Q115" s="98">
        <v>809</v>
      </c>
      <c r="R115" s="98">
        <v>795</v>
      </c>
      <c r="S115" s="98">
        <v>4972</v>
      </c>
      <c r="T115" s="98">
        <v>3917</v>
      </c>
      <c r="U115" s="98">
        <v>97</v>
      </c>
      <c r="V115" s="90">
        <f t="shared" si="30"/>
        <v>-0.19282043996116596</v>
      </c>
      <c r="W115" s="90">
        <f t="shared" si="31"/>
        <v>-0.28169014084507044</v>
      </c>
      <c r="X115" s="90">
        <f t="shared" si="32"/>
        <v>-0.13953488372093023</v>
      </c>
      <c r="Y115" s="90">
        <f t="shared" si="33"/>
        <v>-0.20012073649260489</v>
      </c>
      <c r="Z115" s="90">
        <f t="shared" si="34"/>
        <v>-0.19356772962660126</v>
      </c>
      <c r="AA115" s="90">
        <f t="shared" si="35"/>
        <v>-5.0469483568075117E-2</v>
      </c>
      <c r="AB115" s="90">
        <f t="shared" si="36"/>
        <v>-6.25E-2</v>
      </c>
      <c r="AC115" s="90">
        <f t="shared" si="37"/>
        <v>-0.24218869074836152</v>
      </c>
      <c r="AD115" s="90">
        <f t="shared" si="38"/>
        <v>-0.16178044083030174</v>
      </c>
      <c r="AE115" s="93">
        <f t="shared" si="39"/>
        <v>-0.224</v>
      </c>
    </row>
    <row r="116" spans="1:31" s="91" customFormat="1" ht="15" customHeight="1" x14ac:dyDescent="0.3">
      <c r="A116" s="94" t="s">
        <v>191</v>
      </c>
      <c r="B116" s="98">
        <v>41609</v>
      </c>
      <c r="C116" s="98">
        <v>56</v>
      </c>
      <c r="D116" s="98">
        <v>828</v>
      </c>
      <c r="E116" s="98">
        <v>10038</v>
      </c>
      <c r="F116" s="98">
        <v>18182</v>
      </c>
      <c r="G116" s="98">
        <v>845</v>
      </c>
      <c r="H116" s="98">
        <v>865</v>
      </c>
      <c r="I116" s="98">
        <v>6114</v>
      </c>
      <c r="J116" s="98">
        <v>4558</v>
      </c>
      <c r="K116" s="98">
        <v>123</v>
      </c>
      <c r="L116" s="98">
        <v>34257</v>
      </c>
      <c r="M116" s="98">
        <v>46</v>
      </c>
      <c r="N116" s="98">
        <v>752</v>
      </c>
      <c r="O116" s="98">
        <v>8066</v>
      </c>
      <c r="P116" s="98">
        <v>14737</v>
      </c>
      <c r="Q116" s="98">
        <v>798</v>
      </c>
      <c r="R116" s="98">
        <v>784</v>
      </c>
      <c r="S116" s="98">
        <v>4922</v>
      </c>
      <c r="T116" s="98">
        <v>4045</v>
      </c>
      <c r="U116" s="98">
        <v>107</v>
      </c>
      <c r="V116" s="90">
        <f t="shared" si="30"/>
        <v>-0.17669254247879065</v>
      </c>
      <c r="W116" s="90">
        <f t="shared" si="31"/>
        <v>-0.17857142857142858</v>
      </c>
      <c r="X116" s="90">
        <f t="shared" si="32"/>
        <v>-9.1787439613526575E-2</v>
      </c>
      <c r="Y116" s="90">
        <f t="shared" si="33"/>
        <v>-0.19645347678820482</v>
      </c>
      <c r="Z116" s="90">
        <f t="shared" si="34"/>
        <v>-0.18947310526894731</v>
      </c>
      <c r="AA116" s="90">
        <f t="shared" si="35"/>
        <v>-5.562130177514793E-2</v>
      </c>
      <c r="AB116" s="90">
        <f t="shared" si="36"/>
        <v>-9.3641618497109821E-2</v>
      </c>
      <c r="AC116" s="90">
        <f t="shared" si="37"/>
        <v>-0.19496238141969252</v>
      </c>
      <c r="AD116" s="90">
        <f t="shared" si="38"/>
        <v>-0.11254936375603335</v>
      </c>
      <c r="AE116" s="93">
        <f t="shared" si="39"/>
        <v>-0.13008130081300814</v>
      </c>
    </row>
    <row r="117" spans="1:31" s="91" customFormat="1" ht="15" customHeight="1" x14ac:dyDescent="0.3">
      <c r="A117" s="94" t="s">
        <v>192</v>
      </c>
      <c r="B117" s="98">
        <v>40217</v>
      </c>
      <c r="C117" s="98">
        <v>59</v>
      </c>
      <c r="D117" s="98">
        <v>827</v>
      </c>
      <c r="E117" s="98">
        <v>9677</v>
      </c>
      <c r="F117" s="98">
        <v>17401</v>
      </c>
      <c r="G117" s="98">
        <v>842</v>
      </c>
      <c r="H117" s="98">
        <v>869</v>
      </c>
      <c r="I117" s="98">
        <v>5937</v>
      </c>
      <c r="J117" s="98">
        <v>4479</v>
      </c>
      <c r="K117" s="98">
        <v>126</v>
      </c>
      <c r="L117" s="98">
        <v>31989</v>
      </c>
      <c r="M117" s="98">
        <v>42</v>
      </c>
      <c r="N117" s="98">
        <v>729</v>
      </c>
      <c r="O117" s="98">
        <v>7228</v>
      </c>
      <c r="P117" s="98">
        <v>13607</v>
      </c>
      <c r="Q117" s="98">
        <v>744</v>
      </c>
      <c r="R117" s="98">
        <v>779</v>
      </c>
      <c r="S117" s="98">
        <v>4945</v>
      </c>
      <c r="T117" s="98">
        <v>3821</v>
      </c>
      <c r="U117" s="98">
        <v>94</v>
      </c>
      <c r="V117" s="90">
        <f t="shared" si="30"/>
        <v>-0.20459009871447398</v>
      </c>
      <c r="W117" s="90">
        <f t="shared" si="31"/>
        <v>-0.28813559322033899</v>
      </c>
      <c r="X117" s="90">
        <f t="shared" si="32"/>
        <v>-0.1185006045949214</v>
      </c>
      <c r="Y117" s="90">
        <f t="shared" si="33"/>
        <v>-0.2530742998863284</v>
      </c>
      <c r="Z117" s="90">
        <f t="shared" si="34"/>
        <v>-0.21803344635365784</v>
      </c>
      <c r="AA117" s="90">
        <f t="shared" si="35"/>
        <v>-0.1163895486935867</v>
      </c>
      <c r="AB117" s="90">
        <f t="shared" si="36"/>
        <v>-0.10356731875719218</v>
      </c>
      <c r="AC117" s="90">
        <f t="shared" si="37"/>
        <v>-0.16708775475829543</v>
      </c>
      <c r="AD117" s="90">
        <f t="shared" si="38"/>
        <v>-0.14690779191783881</v>
      </c>
      <c r="AE117" s="93">
        <f t="shared" si="39"/>
        <v>-0.25396825396825395</v>
      </c>
    </row>
    <row r="118" spans="1:31" s="91" customFormat="1" ht="15" customHeight="1" x14ac:dyDescent="0.3">
      <c r="A118" s="94" t="s">
        <v>193</v>
      </c>
      <c r="B118" s="98">
        <v>40701</v>
      </c>
      <c r="C118" s="98">
        <v>63</v>
      </c>
      <c r="D118" s="98">
        <v>741</v>
      </c>
      <c r="E118" s="98">
        <v>9911</v>
      </c>
      <c r="F118" s="98">
        <v>17613</v>
      </c>
      <c r="G118" s="98">
        <v>831</v>
      </c>
      <c r="H118" s="98">
        <v>853</v>
      </c>
      <c r="I118" s="98">
        <v>6151</v>
      </c>
      <c r="J118" s="98">
        <v>4415</v>
      </c>
      <c r="K118" s="98">
        <v>123</v>
      </c>
      <c r="L118" s="98">
        <v>32001</v>
      </c>
      <c r="M118" s="98">
        <v>56</v>
      </c>
      <c r="N118" s="98">
        <v>720</v>
      </c>
      <c r="O118" s="98">
        <v>7304</v>
      </c>
      <c r="P118" s="98">
        <v>13569</v>
      </c>
      <c r="Q118" s="98">
        <v>759</v>
      </c>
      <c r="R118" s="98">
        <v>767</v>
      </c>
      <c r="S118" s="98">
        <v>4882</v>
      </c>
      <c r="T118" s="98">
        <v>3854</v>
      </c>
      <c r="U118" s="98">
        <v>90</v>
      </c>
      <c r="V118" s="90">
        <f t="shared" si="30"/>
        <v>-0.21375396181911993</v>
      </c>
      <c r="W118" s="90">
        <f t="shared" si="31"/>
        <v>-0.1111111111111111</v>
      </c>
      <c r="X118" s="90">
        <f t="shared" si="32"/>
        <v>-2.8340080971659919E-2</v>
      </c>
      <c r="Y118" s="90">
        <f t="shared" si="33"/>
        <v>-0.26304106548279688</v>
      </c>
      <c r="Z118" s="90">
        <f t="shared" si="34"/>
        <v>-0.22960313404871402</v>
      </c>
      <c r="AA118" s="90">
        <f t="shared" si="35"/>
        <v>-8.6642599277978335E-2</v>
      </c>
      <c r="AB118" s="90">
        <f t="shared" si="36"/>
        <v>-0.10082063305978899</v>
      </c>
      <c r="AC118" s="90">
        <f t="shared" si="37"/>
        <v>-0.20630791741180296</v>
      </c>
      <c r="AD118" s="90">
        <f t="shared" si="38"/>
        <v>-0.12706681766704417</v>
      </c>
      <c r="AE118" s="93">
        <f t="shared" si="39"/>
        <v>-0.26829268292682928</v>
      </c>
    </row>
    <row r="119" spans="1:31" s="91" customFormat="1" ht="15" customHeight="1" x14ac:dyDescent="0.3">
      <c r="A119" s="94" t="s">
        <v>194</v>
      </c>
      <c r="B119" s="98">
        <v>38809</v>
      </c>
      <c r="C119" s="98">
        <v>68</v>
      </c>
      <c r="D119" s="98">
        <v>719</v>
      </c>
      <c r="E119" s="98">
        <v>9289</v>
      </c>
      <c r="F119" s="98">
        <v>16502</v>
      </c>
      <c r="G119" s="98">
        <v>813</v>
      </c>
      <c r="H119" s="98">
        <v>905</v>
      </c>
      <c r="I119" s="98">
        <v>6012</v>
      </c>
      <c r="J119" s="98">
        <v>4366</v>
      </c>
      <c r="K119" s="98">
        <v>135</v>
      </c>
      <c r="L119" s="98">
        <v>38434</v>
      </c>
      <c r="M119" s="98">
        <v>68</v>
      </c>
      <c r="N119" s="98">
        <v>829</v>
      </c>
      <c r="O119" s="98">
        <v>9071</v>
      </c>
      <c r="P119" s="98">
        <v>16861</v>
      </c>
      <c r="Q119" s="98">
        <v>848</v>
      </c>
      <c r="R119" s="98">
        <v>904</v>
      </c>
      <c r="S119" s="98">
        <v>5566</v>
      </c>
      <c r="T119" s="98">
        <v>4200</v>
      </c>
      <c r="U119" s="98">
        <v>87</v>
      </c>
      <c r="V119" s="90">
        <f t="shared" si="30"/>
        <v>-9.6627071040222626E-3</v>
      </c>
      <c r="W119" s="90">
        <f t="shared" si="31"/>
        <v>0</v>
      </c>
      <c r="X119" s="90">
        <f t="shared" si="32"/>
        <v>0.15299026425591097</v>
      </c>
      <c r="Y119" s="90">
        <f t="shared" si="33"/>
        <v>-2.346861879642588E-2</v>
      </c>
      <c r="Z119" s="90">
        <f t="shared" si="34"/>
        <v>2.1754938795297541E-2</v>
      </c>
      <c r="AA119" s="90">
        <f t="shared" si="35"/>
        <v>4.3050430504305043E-2</v>
      </c>
      <c r="AB119" s="90">
        <f t="shared" si="36"/>
        <v>-1.1049723756906078E-3</v>
      </c>
      <c r="AC119" s="90">
        <f t="shared" si="37"/>
        <v>-7.4184963406520296E-2</v>
      </c>
      <c r="AD119" s="90">
        <f t="shared" si="38"/>
        <v>-3.8021071919377002E-2</v>
      </c>
      <c r="AE119" s="93">
        <f t="shared" si="39"/>
        <v>-0.35555555555555557</v>
      </c>
    </row>
    <row r="120" spans="1:31" s="91" customFormat="1" ht="15" customHeight="1" x14ac:dyDescent="0.3">
      <c r="A120" s="94" t="s">
        <v>195</v>
      </c>
      <c r="B120" s="98">
        <v>40989</v>
      </c>
      <c r="C120" s="98">
        <v>63</v>
      </c>
      <c r="D120" s="98">
        <v>849</v>
      </c>
      <c r="E120" s="98">
        <v>9731</v>
      </c>
      <c r="F120" s="98">
        <v>17366</v>
      </c>
      <c r="G120" s="98">
        <v>874</v>
      </c>
      <c r="H120" s="98">
        <v>938</v>
      </c>
      <c r="I120" s="98">
        <v>6387</v>
      </c>
      <c r="J120" s="98">
        <v>4652</v>
      </c>
      <c r="K120" s="98">
        <v>129</v>
      </c>
      <c r="L120" s="98">
        <v>35459</v>
      </c>
      <c r="M120" s="98">
        <v>53</v>
      </c>
      <c r="N120" s="98">
        <v>807</v>
      </c>
      <c r="O120" s="98">
        <v>8496</v>
      </c>
      <c r="P120" s="98">
        <v>15222</v>
      </c>
      <c r="Q120" s="98">
        <v>823</v>
      </c>
      <c r="R120" s="98">
        <v>827</v>
      </c>
      <c r="S120" s="98">
        <v>5170</v>
      </c>
      <c r="T120" s="98">
        <v>3960</v>
      </c>
      <c r="U120" s="98">
        <v>101</v>
      </c>
      <c r="V120" s="90">
        <f t="shared" si="30"/>
        <v>-0.13491424528532045</v>
      </c>
      <c r="W120" s="90">
        <f t="shared" si="31"/>
        <v>-0.15873015873015872</v>
      </c>
      <c r="X120" s="90">
        <f t="shared" si="32"/>
        <v>-4.9469964664310952E-2</v>
      </c>
      <c r="Y120" s="90">
        <f t="shared" si="33"/>
        <v>-0.12691398622957559</v>
      </c>
      <c r="Z120" s="90">
        <f t="shared" si="34"/>
        <v>-0.12345963376713118</v>
      </c>
      <c r="AA120" s="90">
        <f t="shared" si="35"/>
        <v>-5.8352402745995423E-2</v>
      </c>
      <c r="AB120" s="90">
        <f t="shared" si="36"/>
        <v>-0.11833688699360341</v>
      </c>
      <c r="AC120" s="90">
        <f t="shared" si="37"/>
        <v>-0.19054329105996556</v>
      </c>
      <c r="AD120" s="90">
        <f t="shared" si="38"/>
        <v>-0.14875322441960448</v>
      </c>
      <c r="AE120" s="93">
        <f t="shared" si="39"/>
        <v>-0.21705426356589147</v>
      </c>
    </row>
    <row r="121" spans="1:31" s="91" customFormat="1" ht="15" customHeight="1" x14ac:dyDescent="0.3">
      <c r="A121" s="94" t="s">
        <v>196</v>
      </c>
      <c r="B121" s="98">
        <v>44292</v>
      </c>
      <c r="C121" s="98">
        <v>69</v>
      </c>
      <c r="D121" s="98">
        <v>896</v>
      </c>
      <c r="E121" s="98">
        <v>10136</v>
      </c>
      <c r="F121" s="98">
        <v>19626</v>
      </c>
      <c r="G121" s="98">
        <v>953</v>
      </c>
      <c r="H121" s="98">
        <v>961</v>
      </c>
      <c r="I121" s="98">
        <v>6778</v>
      </c>
      <c r="J121" s="98">
        <v>4734</v>
      </c>
      <c r="K121" s="98">
        <v>139</v>
      </c>
      <c r="L121" s="98">
        <v>34741</v>
      </c>
      <c r="M121" s="98">
        <v>60</v>
      </c>
      <c r="N121" s="98">
        <v>811</v>
      </c>
      <c r="O121" s="98">
        <v>7987</v>
      </c>
      <c r="P121" s="98">
        <v>15101</v>
      </c>
      <c r="Q121" s="98">
        <v>832</v>
      </c>
      <c r="R121" s="98">
        <v>833</v>
      </c>
      <c r="S121" s="98">
        <v>5016</v>
      </c>
      <c r="T121" s="98">
        <v>3990</v>
      </c>
      <c r="U121" s="98">
        <v>111</v>
      </c>
      <c r="V121" s="90">
        <f t="shared" si="30"/>
        <v>-0.21563713537433396</v>
      </c>
      <c r="W121" s="90">
        <f t="shared" si="31"/>
        <v>-0.13043478260869565</v>
      </c>
      <c r="X121" s="90">
        <f t="shared" si="32"/>
        <v>-9.4866071428571425E-2</v>
      </c>
      <c r="Y121" s="90">
        <f t="shared" si="33"/>
        <v>-0.21201657458563536</v>
      </c>
      <c r="Z121" s="90">
        <f t="shared" si="34"/>
        <v>-0.23056150005095283</v>
      </c>
      <c r="AA121" s="90">
        <f t="shared" si="35"/>
        <v>-0.12696747114375656</v>
      </c>
      <c r="AB121" s="90">
        <f t="shared" si="36"/>
        <v>-0.13319458896982311</v>
      </c>
      <c r="AC121" s="90">
        <f t="shared" si="37"/>
        <v>-0.25995868987902038</v>
      </c>
      <c r="AD121" s="90">
        <f t="shared" si="38"/>
        <v>-0.15716096324461343</v>
      </c>
      <c r="AE121" s="93">
        <f t="shared" si="39"/>
        <v>-0.20143884892086331</v>
      </c>
    </row>
    <row r="122" spans="1:31" s="91" customFormat="1" ht="15" customHeight="1" x14ac:dyDescent="0.3">
      <c r="A122" s="94" t="s">
        <v>197</v>
      </c>
      <c r="B122" s="98">
        <v>42655</v>
      </c>
      <c r="C122" s="98">
        <v>84</v>
      </c>
      <c r="D122" s="98">
        <v>791</v>
      </c>
      <c r="E122" s="98">
        <v>10872</v>
      </c>
      <c r="F122" s="98">
        <v>18055</v>
      </c>
      <c r="G122" s="98">
        <v>873</v>
      </c>
      <c r="H122" s="98">
        <v>858</v>
      </c>
      <c r="I122" s="98">
        <v>6491</v>
      </c>
      <c r="J122" s="98">
        <v>4510</v>
      </c>
      <c r="K122" s="98">
        <v>121</v>
      </c>
      <c r="L122" s="98">
        <v>35661</v>
      </c>
      <c r="M122" s="98">
        <v>54</v>
      </c>
      <c r="N122" s="98">
        <v>734</v>
      </c>
      <c r="O122" s="98">
        <v>8787</v>
      </c>
      <c r="P122" s="98">
        <v>15184</v>
      </c>
      <c r="Q122" s="98">
        <v>816</v>
      </c>
      <c r="R122" s="98">
        <v>830</v>
      </c>
      <c r="S122" s="98">
        <v>5098</v>
      </c>
      <c r="T122" s="98">
        <v>4056</v>
      </c>
      <c r="U122" s="98">
        <v>102</v>
      </c>
      <c r="V122" s="90">
        <f t="shared" si="30"/>
        <v>-0.16396670964716914</v>
      </c>
      <c r="W122" s="90">
        <f t="shared" si="31"/>
        <v>-0.35714285714285715</v>
      </c>
      <c r="X122" s="90">
        <f t="shared" si="32"/>
        <v>-7.2060682680151714E-2</v>
      </c>
      <c r="Y122" s="90">
        <f t="shared" si="33"/>
        <v>-0.19177704194260486</v>
      </c>
      <c r="Z122" s="90">
        <f t="shared" si="34"/>
        <v>-0.15901412351149266</v>
      </c>
      <c r="AA122" s="90">
        <f t="shared" si="35"/>
        <v>-6.5292096219931275E-2</v>
      </c>
      <c r="AB122" s="90">
        <f t="shared" si="36"/>
        <v>-3.2634032634032632E-2</v>
      </c>
      <c r="AC122" s="90">
        <f t="shared" si="37"/>
        <v>-0.21460483746726236</v>
      </c>
      <c r="AD122" s="90">
        <f t="shared" si="38"/>
        <v>-0.10066518847006652</v>
      </c>
      <c r="AE122" s="93">
        <f t="shared" si="39"/>
        <v>-0.15702479338842976</v>
      </c>
    </row>
    <row r="123" spans="1:31" s="91" customFormat="1" ht="15" customHeight="1" x14ac:dyDescent="0.3">
      <c r="A123" s="94" t="s">
        <v>198</v>
      </c>
      <c r="B123" s="98">
        <v>41381</v>
      </c>
      <c r="C123" s="98">
        <v>76</v>
      </c>
      <c r="D123" s="98">
        <v>823</v>
      </c>
      <c r="E123" s="98">
        <v>10320</v>
      </c>
      <c r="F123" s="98">
        <v>17543</v>
      </c>
      <c r="G123" s="98">
        <v>862</v>
      </c>
      <c r="H123" s="98">
        <v>871</v>
      </c>
      <c r="I123" s="98">
        <v>6259</v>
      </c>
      <c r="J123" s="98">
        <v>4498</v>
      </c>
      <c r="K123" s="98">
        <v>129</v>
      </c>
      <c r="L123" s="98">
        <v>35711</v>
      </c>
      <c r="M123" s="98">
        <v>66</v>
      </c>
      <c r="N123" s="98">
        <v>784</v>
      </c>
      <c r="O123" s="98">
        <v>8459</v>
      </c>
      <c r="P123" s="98">
        <v>15384</v>
      </c>
      <c r="Q123" s="98">
        <v>812</v>
      </c>
      <c r="R123" s="98">
        <v>796</v>
      </c>
      <c r="S123" s="98">
        <v>5182</v>
      </c>
      <c r="T123" s="98">
        <v>4124</v>
      </c>
      <c r="U123" s="98">
        <v>104</v>
      </c>
      <c r="V123" s="90">
        <f t="shared" si="30"/>
        <v>-0.13701940504096083</v>
      </c>
      <c r="W123" s="90">
        <f t="shared" si="31"/>
        <v>-0.13157894736842105</v>
      </c>
      <c r="X123" s="90">
        <f t="shared" si="32"/>
        <v>-4.7387606318347507E-2</v>
      </c>
      <c r="Y123" s="90">
        <f t="shared" si="33"/>
        <v>-0.18032945736434108</v>
      </c>
      <c r="Z123" s="90">
        <f t="shared" si="34"/>
        <v>-0.12306903038248874</v>
      </c>
      <c r="AA123" s="90">
        <f t="shared" si="35"/>
        <v>-5.8004640371229696E-2</v>
      </c>
      <c r="AB123" s="90">
        <f t="shared" si="36"/>
        <v>-8.6107921928817457E-2</v>
      </c>
      <c r="AC123" s="90">
        <f t="shared" si="37"/>
        <v>-0.17207221600894712</v>
      </c>
      <c r="AD123" s="90">
        <f t="shared" si="38"/>
        <v>-8.3148065807025343E-2</v>
      </c>
      <c r="AE123" s="93">
        <f t="shared" si="39"/>
        <v>-0.19379844961240311</v>
      </c>
    </row>
    <row r="124" spans="1:31" s="91" customFormat="1" ht="15" customHeight="1" x14ac:dyDescent="0.3">
      <c r="A124" s="94" t="s">
        <v>199</v>
      </c>
      <c r="B124" s="98">
        <v>40670</v>
      </c>
      <c r="C124" s="98">
        <v>61</v>
      </c>
      <c r="D124" s="98">
        <v>796</v>
      </c>
      <c r="E124" s="98">
        <v>10069</v>
      </c>
      <c r="F124" s="98">
        <v>17411</v>
      </c>
      <c r="G124" s="98">
        <v>843</v>
      </c>
      <c r="H124" s="98">
        <v>912</v>
      </c>
      <c r="I124" s="98">
        <v>6094</v>
      </c>
      <c r="J124" s="98">
        <v>4372</v>
      </c>
      <c r="K124" s="98">
        <v>112</v>
      </c>
      <c r="L124" s="98">
        <v>33371</v>
      </c>
      <c r="M124" s="98">
        <v>52</v>
      </c>
      <c r="N124" s="98">
        <v>741</v>
      </c>
      <c r="O124" s="98">
        <v>7928</v>
      </c>
      <c r="P124" s="98">
        <v>14271</v>
      </c>
      <c r="Q124" s="98">
        <v>802</v>
      </c>
      <c r="R124" s="98">
        <v>784</v>
      </c>
      <c r="S124" s="98">
        <v>4851</v>
      </c>
      <c r="T124" s="98">
        <v>3853</v>
      </c>
      <c r="U124" s="98">
        <v>89</v>
      </c>
      <c r="V124" s="90">
        <f t="shared" si="30"/>
        <v>-0.17946889599213178</v>
      </c>
      <c r="W124" s="90">
        <f t="shared" si="31"/>
        <v>-0.14754098360655737</v>
      </c>
      <c r="X124" s="90">
        <f t="shared" si="32"/>
        <v>-6.9095477386934667E-2</v>
      </c>
      <c r="Y124" s="90">
        <f t="shared" si="33"/>
        <v>-0.2126328334492005</v>
      </c>
      <c r="Z124" s="90">
        <f t="shared" si="34"/>
        <v>-0.18034575842857964</v>
      </c>
      <c r="AA124" s="90">
        <f t="shared" si="35"/>
        <v>-4.8635824436536183E-2</v>
      </c>
      <c r="AB124" s="90">
        <f t="shared" si="36"/>
        <v>-0.14035087719298245</v>
      </c>
      <c r="AC124" s="90">
        <f t="shared" si="37"/>
        <v>-0.20397111913357402</v>
      </c>
      <c r="AD124" s="90">
        <f t="shared" si="38"/>
        <v>-0.1187099725526075</v>
      </c>
      <c r="AE124" s="93">
        <f t="shared" si="39"/>
        <v>-0.20535714285714285</v>
      </c>
    </row>
    <row r="125" spans="1:31" s="91" customFormat="1" ht="15" customHeight="1" x14ac:dyDescent="0.3">
      <c r="A125" s="94" t="s">
        <v>200</v>
      </c>
      <c r="B125" s="98">
        <v>41090</v>
      </c>
      <c r="C125" s="98">
        <v>70</v>
      </c>
      <c r="D125" s="98">
        <v>753</v>
      </c>
      <c r="E125" s="98">
        <v>9872</v>
      </c>
      <c r="F125" s="98">
        <v>17736</v>
      </c>
      <c r="G125" s="98">
        <v>858</v>
      </c>
      <c r="H125" s="98">
        <v>944</v>
      </c>
      <c r="I125" s="98">
        <v>6388</v>
      </c>
      <c r="J125" s="98">
        <v>4349</v>
      </c>
      <c r="K125" s="98">
        <v>120</v>
      </c>
      <c r="L125" s="98">
        <v>33346</v>
      </c>
      <c r="M125" s="98">
        <v>60</v>
      </c>
      <c r="N125" s="98">
        <v>760</v>
      </c>
      <c r="O125" s="98">
        <v>7664</v>
      </c>
      <c r="P125" s="98">
        <v>14228</v>
      </c>
      <c r="Q125" s="98">
        <v>823</v>
      </c>
      <c r="R125" s="98">
        <v>827</v>
      </c>
      <c r="S125" s="98">
        <v>4928</v>
      </c>
      <c r="T125" s="98">
        <v>3986</v>
      </c>
      <c r="U125" s="98">
        <v>70</v>
      </c>
      <c r="V125" s="90">
        <f t="shared" si="30"/>
        <v>-0.18846434655633973</v>
      </c>
      <c r="W125" s="90">
        <f t="shared" si="31"/>
        <v>-0.14285714285714285</v>
      </c>
      <c r="X125" s="90">
        <f t="shared" si="32"/>
        <v>9.2961487383798145E-3</v>
      </c>
      <c r="Y125" s="90">
        <f t="shared" si="33"/>
        <v>-0.22366288492706646</v>
      </c>
      <c r="Z125" s="90">
        <f t="shared" si="34"/>
        <v>-0.19778980604420388</v>
      </c>
      <c r="AA125" s="90">
        <f t="shared" si="35"/>
        <v>-4.0792540792540792E-2</v>
      </c>
      <c r="AB125" s="90">
        <f t="shared" si="36"/>
        <v>-0.1239406779661017</v>
      </c>
      <c r="AC125" s="90">
        <f t="shared" si="37"/>
        <v>-0.22855353788353161</v>
      </c>
      <c r="AD125" s="90">
        <f t="shared" si="38"/>
        <v>-8.3467463784778109E-2</v>
      </c>
      <c r="AE125" s="93">
        <f t="shared" si="39"/>
        <v>-0.41666666666666669</v>
      </c>
    </row>
    <row r="126" spans="1:31" s="91" customFormat="1" ht="15" customHeight="1" x14ac:dyDescent="0.3">
      <c r="A126" s="94" t="s">
        <v>201</v>
      </c>
      <c r="B126" s="98">
        <v>40413</v>
      </c>
      <c r="C126" s="98">
        <v>71</v>
      </c>
      <c r="D126" s="98">
        <v>754</v>
      </c>
      <c r="E126" s="98">
        <v>9192</v>
      </c>
      <c r="F126" s="98">
        <v>17632</v>
      </c>
      <c r="G126" s="98">
        <v>851</v>
      </c>
      <c r="H126" s="98">
        <v>908</v>
      </c>
      <c r="I126" s="98">
        <v>6366</v>
      </c>
      <c r="J126" s="98">
        <v>4521</v>
      </c>
      <c r="K126" s="98">
        <v>118</v>
      </c>
      <c r="L126" s="98">
        <v>38173</v>
      </c>
      <c r="M126" s="98">
        <v>68</v>
      </c>
      <c r="N126" s="98">
        <v>866</v>
      </c>
      <c r="O126" s="98">
        <v>8867</v>
      </c>
      <c r="P126" s="98">
        <v>16825</v>
      </c>
      <c r="Q126" s="98">
        <v>975</v>
      </c>
      <c r="R126" s="98">
        <v>861</v>
      </c>
      <c r="S126" s="98">
        <v>5249</v>
      </c>
      <c r="T126" s="98">
        <v>4351</v>
      </c>
      <c r="U126" s="98">
        <v>111</v>
      </c>
      <c r="V126" s="90">
        <f t="shared" si="30"/>
        <v>-5.5427708905550196E-2</v>
      </c>
      <c r="W126" s="90">
        <f t="shared" si="31"/>
        <v>-4.2253521126760563E-2</v>
      </c>
      <c r="X126" s="90">
        <f t="shared" si="32"/>
        <v>0.14854111405835543</v>
      </c>
      <c r="Y126" s="90">
        <f t="shared" si="33"/>
        <v>-3.5356832027850303E-2</v>
      </c>
      <c r="Z126" s="90">
        <f t="shared" si="34"/>
        <v>-4.5769056261343012E-2</v>
      </c>
      <c r="AA126" s="90">
        <f t="shared" si="35"/>
        <v>0.14571092831962398</v>
      </c>
      <c r="AB126" s="90">
        <f t="shared" si="36"/>
        <v>-5.1762114537444934E-2</v>
      </c>
      <c r="AC126" s="90">
        <f t="shared" si="37"/>
        <v>-0.17546339930882815</v>
      </c>
      <c r="AD126" s="90">
        <f t="shared" si="38"/>
        <v>-3.7602300376023003E-2</v>
      </c>
      <c r="AE126" s="93">
        <f t="shared" si="39"/>
        <v>-5.9322033898305086E-2</v>
      </c>
    </row>
    <row r="127" spans="1:31" s="91" customFormat="1" ht="15" customHeight="1" x14ac:dyDescent="0.3">
      <c r="A127" s="94" t="s">
        <v>202</v>
      </c>
      <c r="B127" s="98">
        <v>42484</v>
      </c>
      <c r="C127" s="98">
        <v>76</v>
      </c>
      <c r="D127" s="98">
        <v>840</v>
      </c>
      <c r="E127" s="98">
        <v>9709</v>
      </c>
      <c r="F127" s="98">
        <v>18427</v>
      </c>
      <c r="G127" s="98">
        <v>911</v>
      </c>
      <c r="H127" s="98">
        <v>969</v>
      </c>
      <c r="I127" s="98">
        <v>6637</v>
      </c>
      <c r="J127" s="98">
        <v>4784</v>
      </c>
      <c r="K127" s="98">
        <v>131</v>
      </c>
      <c r="L127" s="98">
        <v>36061</v>
      </c>
      <c r="M127" s="98">
        <v>51</v>
      </c>
      <c r="N127" s="98">
        <v>811</v>
      </c>
      <c r="O127" s="98">
        <v>8626</v>
      </c>
      <c r="P127" s="98">
        <v>15742</v>
      </c>
      <c r="Q127" s="98">
        <v>821</v>
      </c>
      <c r="R127" s="98">
        <v>829</v>
      </c>
      <c r="S127" s="98">
        <v>4996</v>
      </c>
      <c r="T127" s="98">
        <v>4058</v>
      </c>
      <c r="U127" s="98">
        <v>127</v>
      </c>
      <c r="V127" s="90">
        <f t="shared" si="30"/>
        <v>-0.1511863289709067</v>
      </c>
      <c r="W127" s="90">
        <f t="shared" si="31"/>
        <v>-0.32894736842105265</v>
      </c>
      <c r="X127" s="90">
        <f t="shared" si="32"/>
        <v>-3.4523809523809526E-2</v>
      </c>
      <c r="Y127" s="90">
        <f t="shared" si="33"/>
        <v>-0.11154598825831702</v>
      </c>
      <c r="Z127" s="90">
        <f t="shared" si="34"/>
        <v>-0.14571009931079396</v>
      </c>
      <c r="AA127" s="90">
        <f t="shared" si="35"/>
        <v>-9.8792535675082324E-2</v>
      </c>
      <c r="AB127" s="90">
        <f t="shared" si="36"/>
        <v>-0.14447884416924664</v>
      </c>
      <c r="AC127" s="90">
        <f t="shared" si="37"/>
        <v>-0.2472502636733464</v>
      </c>
      <c r="AD127" s="90">
        <f t="shared" si="38"/>
        <v>-0.15175585284280937</v>
      </c>
      <c r="AE127" s="93">
        <f t="shared" si="39"/>
        <v>-3.0534351145038167E-2</v>
      </c>
    </row>
    <row r="128" spans="1:31" ht="17.25" customHeight="1" x14ac:dyDescent="0.3">
      <c r="A128" s="63" t="s">
        <v>203</v>
      </c>
    </row>
    <row r="129" spans="1:1" s="100" customFormat="1" ht="12" customHeight="1" x14ac:dyDescent="0.25">
      <c r="A129" s="113" t="s">
        <v>204</v>
      </c>
    </row>
    <row r="130" spans="1:1" s="100" customFormat="1" ht="12" customHeight="1" x14ac:dyDescent="0.25">
      <c r="A130" s="113" t="s">
        <v>205</v>
      </c>
    </row>
    <row r="131" spans="1:1" s="100" customFormat="1" ht="12" customHeight="1" x14ac:dyDescent="0.25">
      <c r="A131" s="117" t="s">
        <v>206</v>
      </c>
    </row>
    <row r="132" spans="1:1" s="100" customFormat="1" ht="12" customHeight="1" x14ac:dyDescent="0.25">
      <c r="A132" s="113" t="s">
        <v>207</v>
      </c>
    </row>
    <row r="133" spans="1:1" s="100" customFormat="1" ht="12" customHeight="1" x14ac:dyDescent="0.25">
      <c r="A133" s="113" t="s">
        <v>208</v>
      </c>
    </row>
    <row r="134" spans="1:1" s="100" customFormat="1" ht="12" customHeight="1" x14ac:dyDescent="0.25">
      <c r="A134" s="101" t="s">
        <v>209</v>
      </c>
    </row>
    <row r="135" spans="1:1" s="100" customFormat="1" ht="12" customHeight="1" x14ac:dyDescent="0.25">
      <c r="A135" s="99" t="s">
        <v>210</v>
      </c>
    </row>
    <row r="136" spans="1:1" s="100" customFormat="1" ht="12" customHeight="1" x14ac:dyDescent="0.25">
      <c r="A136" s="113" t="s">
        <v>211</v>
      </c>
    </row>
  </sheetData>
  <mergeCells count="3">
    <mergeCell ref="B4:K4"/>
    <mergeCell ref="L4:U4"/>
    <mergeCell ref="V4:AE4"/>
  </mergeCells>
  <hyperlink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showGridLines="0" zoomScaleNormal="100" workbookViewId="0">
      <pane xSplit="2" ySplit="5" topLeftCell="C6" activePane="bottomRight" state="frozen"/>
      <selection pane="topRight"/>
      <selection pane="bottomLeft"/>
      <selection pane="bottomRight"/>
    </sheetView>
  </sheetViews>
  <sheetFormatPr defaultRowHeight="14.4" x14ac:dyDescent="0.3"/>
  <cols>
    <col min="1" max="1" width="25.6640625" customWidth="1"/>
    <col min="2" max="2" width="15.6640625" customWidth="1"/>
    <col min="3" max="6" width="12.6640625" customWidth="1"/>
    <col min="7" max="7" width="15.6640625" customWidth="1"/>
    <col min="8" max="12" width="12.6640625" customWidth="1"/>
    <col min="13" max="13" width="15.6640625" customWidth="1"/>
    <col min="14" max="18" width="12.6640625" customWidth="1"/>
    <col min="19" max="19" width="15.6640625" customWidth="1"/>
    <col min="20" max="20" width="12.6640625" customWidth="1"/>
  </cols>
  <sheetData>
    <row r="1" spans="1:27" s="88" customFormat="1" ht="15" hidden="1" customHeight="1" x14ac:dyDescent="0.3">
      <c r="A1" s="28" t="s">
        <v>348</v>
      </c>
    </row>
    <row r="2" spans="1:27" s="62" customFormat="1" ht="24" customHeight="1" x14ac:dyDescent="0.3">
      <c r="A2" s="57" t="s">
        <v>57</v>
      </c>
      <c r="B2" s="58"/>
      <c r="C2" s="59"/>
      <c r="D2" s="60"/>
      <c r="E2" s="59"/>
      <c r="F2" s="60"/>
      <c r="G2" s="59"/>
      <c r="H2" s="60"/>
      <c r="I2" s="59"/>
      <c r="J2" s="60"/>
      <c r="K2" s="59"/>
      <c r="L2" s="60"/>
      <c r="M2" s="59"/>
      <c r="N2" s="60"/>
      <c r="O2" s="59"/>
      <c r="P2" s="60"/>
      <c r="Q2" s="59"/>
      <c r="R2" s="60"/>
      <c r="S2" s="59"/>
      <c r="T2" s="60"/>
      <c r="U2" s="59"/>
      <c r="V2" s="59"/>
      <c r="W2" s="59"/>
      <c r="X2" s="59"/>
      <c r="Y2" s="59"/>
      <c r="Z2" s="60"/>
      <c r="AA2" s="61"/>
    </row>
    <row r="3" spans="1:27" s="203" customFormat="1" ht="20.25" customHeight="1" x14ac:dyDescent="0.3">
      <c r="A3" s="234" t="s">
        <v>374</v>
      </c>
      <c r="B3" s="235"/>
      <c r="C3" s="235"/>
      <c r="D3" s="235"/>
      <c r="E3" s="235"/>
      <c r="F3" s="235"/>
      <c r="G3" s="235"/>
      <c r="H3" s="235"/>
      <c r="I3" s="235"/>
      <c r="J3" s="235"/>
      <c r="K3" s="235"/>
      <c r="L3" s="235"/>
      <c r="M3" s="235"/>
      <c r="N3" s="235"/>
      <c r="O3" s="235"/>
    </row>
    <row r="4" spans="1:27" ht="15" customHeight="1" x14ac:dyDescent="0.3">
      <c r="A4" s="27"/>
      <c r="B4" s="109"/>
      <c r="C4" s="236" t="s">
        <v>58</v>
      </c>
      <c r="D4" s="236"/>
      <c r="E4" s="236"/>
      <c r="F4" s="236"/>
      <c r="G4" s="236"/>
      <c r="H4" s="236"/>
      <c r="I4" s="236" t="s">
        <v>59</v>
      </c>
      <c r="J4" s="236"/>
      <c r="K4" s="236"/>
      <c r="L4" s="236"/>
      <c r="M4" s="236"/>
      <c r="N4" s="236"/>
      <c r="O4" s="237" t="s">
        <v>212</v>
      </c>
      <c r="P4" s="236"/>
      <c r="Q4" s="236"/>
      <c r="R4" s="236"/>
      <c r="S4" s="236"/>
      <c r="T4" s="238"/>
    </row>
    <row r="5" spans="1:27" s="102" customFormat="1" ht="15" customHeight="1" x14ac:dyDescent="0.3">
      <c r="A5" s="103" t="s">
        <v>213</v>
      </c>
      <c r="B5" s="108" t="s">
        <v>214</v>
      </c>
      <c r="C5" s="106" t="s">
        <v>215</v>
      </c>
      <c r="D5" s="106" t="s">
        <v>216</v>
      </c>
      <c r="E5" s="106" t="s">
        <v>217</v>
      </c>
      <c r="F5" s="106" t="s">
        <v>218</v>
      </c>
      <c r="G5" s="106" t="s">
        <v>219</v>
      </c>
      <c r="H5" s="106" t="s">
        <v>220</v>
      </c>
      <c r="I5" s="106" t="s">
        <v>221</v>
      </c>
      <c r="J5" s="106" t="s">
        <v>222</v>
      </c>
      <c r="K5" s="106" t="s">
        <v>223</v>
      </c>
      <c r="L5" s="106" t="s">
        <v>224</v>
      </c>
      <c r="M5" s="106" t="s">
        <v>225</v>
      </c>
      <c r="N5" s="106" t="s">
        <v>226</v>
      </c>
      <c r="O5" s="106" t="s">
        <v>227</v>
      </c>
      <c r="P5" s="106" t="s">
        <v>228</v>
      </c>
      <c r="Q5" s="106" t="s">
        <v>229</v>
      </c>
      <c r="R5" s="106" t="s">
        <v>230</v>
      </c>
      <c r="S5" s="106" t="s">
        <v>231</v>
      </c>
      <c r="T5" s="107" t="s">
        <v>232</v>
      </c>
    </row>
    <row r="6" spans="1:27" s="102" customFormat="1" ht="15" customHeight="1" x14ac:dyDescent="0.3">
      <c r="A6" s="118" t="s">
        <v>233</v>
      </c>
      <c r="B6" s="104" t="s">
        <v>234</v>
      </c>
      <c r="C6" s="110">
        <v>47596</v>
      </c>
      <c r="D6" s="111">
        <v>84124</v>
      </c>
      <c r="E6" s="111">
        <v>376594</v>
      </c>
      <c r="F6" s="111">
        <v>120479</v>
      </c>
      <c r="G6" s="110">
        <v>39679</v>
      </c>
      <c r="H6" s="112">
        <f t="shared" ref="H6:H13" si="0">SUM(C6:G6)</f>
        <v>668472</v>
      </c>
      <c r="I6" s="110">
        <v>30729</v>
      </c>
      <c r="J6" s="111">
        <v>53124</v>
      </c>
      <c r="K6" s="111">
        <v>296695</v>
      </c>
      <c r="L6" s="111">
        <v>85239</v>
      </c>
      <c r="M6" s="110">
        <v>27467</v>
      </c>
      <c r="N6" s="112">
        <f t="shared" ref="N6:N13" si="1">SUM(I6:M6)</f>
        <v>493254</v>
      </c>
      <c r="O6" s="66">
        <f t="shared" ref="O6:T6" si="2">-(C6-I6)/C6</f>
        <v>-0.35437851920329438</v>
      </c>
      <c r="P6" s="65">
        <f t="shared" si="2"/>
        <v>-0.36850363748751841</v>
      </c>
      <c r="Q6" s="65">
        <f t="shared" si="2"/>
        <v>-0.21216216933886362</v>
      </c>
      <c r="R6" s="67">
        <f t="shared" si="2"/>
        <v>-0.29249910772831778</v>
      </c>
      <c r="S6" s="66">
        <f t="shared" si="2"/>
        <v>-0.30776985307089394</v>
      </c>
      <c r="T6" s="105">
        <f t="shared" si="2"/>
        <v>-0.26211718665852868</v>
      </c>
    </row>
    <row r="7" spans="1:27" s="102" customFormat="1" ht="15" customHeight="1" x14ac:dyDescent="0.3">
      <c r="A7" s="121" t="s">
        <v>233</v>
      </c>
      <c r="B7" s="104" t="s">
        <v>235</v>
      </c>
      <c r="C7" s="111">
        <v>58493</v>
      </c>
      <c r="D7" s="111">
        <v>77209</v>
      </c>
      <c r="E7" s="111">
        <v>330669</v>
      </c>
      <c r="F7" s="111">
        <v>112809</v>
      </c>
      <c r="G7" s="111">
        <v>25424</v>
      </c>
      <c r="H7" s="112">
        <f t="shared" si="0"/>
        <v>604604</v>
      </c>
      <c r="I7" s="111">
        <v>37870</v>
      </c>
      <c r="J7" s="111">
        <v>48681</v>
      </c>
      <c r="K7" s="111">
        <v>277192</v>
      </c>
      <c r="L7" s="111">
        <v>87472</v>
      </c>
      <c r="M7" s="111">
        <v>18981</v>
      </c>
      <c r="N7" s="112">
        <f t="shared" si="1"/>
        <v>470196</v>
      </c>
      <c r="O7" s="65">
        <f t="shared" ref="O7:O15" si="3">-(C7-I7)/C7</f>
        <v>-0.35257210264476091</v>
      </c>
      <c r="P7" s="65">
        <f t="shared" ref="P7:P15" si="4">-(D7-J7)/D7</f>
        <v>-0.36949060342706164</v>
      </c>
      <c r="Q7" s="65">
        <f t="shared" ref="Q7:Q15" si="5">-(E7-K7)/E7</f>
        <v>-0.16172365719193513</v>
      </c>
      <c r="R7" s="65">
        <f t="shared" ref="R7:R15" si="6">-(F7-L7)/F7</f>
        <v>-0.22460087404373766</v>
      </c>
      <c r="S7" s="65">
        <f t="shared" ref="S7:S15" si="7">-(G7-M7)/G7</f>
        <v>-0.25342196349905599</v>
      </c>
      <c r="T7" s="105">
        <f t="shared" ref="T7:T15" si="8">-(H7-N7)/H7</f>
        <v>-0.22230749383067264</v>
      </c>
    </row>
    <row r="8" spans="1:27" s="102" customFormat="1" ht="15" customHeight="1" x14ac:dyDescent="0.3">
      <c r="A8" s="118" t="s">
        <v>236</v>
      </c>
      <c r="B8" s="104" t="s">
        <v>234</v>
      </c>
      <c r="C8" s="110">
        <v>45998</v>
      </c>
      <c r="D8" s="111">
        <v>85697</v>
      </c>
      <c r="E8" s="111">
        <v>359082</v>
      </c>
      <c r="F8" s="111">
        <v>120054</v>
      </c>
      <c r="G8" s="111">
        <v>38532</v>
      </c>
      <c r="H8" s="112">
        <f t="shared" si="0"/>
        <v>649363</v>
      </c>
      <c r="I8" s="110">
        <v>12750</v>
      </c>
      <c r="J8" s="111">
        <v>27113</v>
      </c>
      <c r="K8" s="111">
        <v>206522</v>
      </c>
      <c r="L8" s="111">
        <v>66007</v>
      </c>
      <c r="M8" s="111">
        <v>20141</v>
      </c>
      <c r="N8" s="112">
        <f t="shared" si="1"/>
        <v>332533</v>
      </c>
      <c r="O8" s="66">
        <f t="shared" si="3"/>
        <v>-0.72281403539284317</v>
      </c>
      <c r="P8" s="65">
        <f t="shared" si="4"/>
        <v>-0.68361786293569204</v>
      </c>
      <c r="Q8" s="65">
        <f t="shared" si="5"/>
        <v>-0.42486117377089355</v>
      </c>
      <c r="R8" s="65">
        <f t="shared" si="6"/>
        <v>-0.45018908157995569</v>
      </c>
      <c r="S8" s="65">
        <f t="shared" si="7"/>
        <v>-0.47729160178552893</v>
      </c>
      <c r="T8" s="105">
        <f t="shared" si="8"/>
        <v>-0.48790891997234215</v>
      </c>
    </row>
    <row r="9" spans="1:27" s="102" customFormat="1" ht="15" customHeight="1" x14ac:dyDescent="0.3">
      <c r="A9" s="121" t="s">
        <v>236</v>
      </c>
      <c r="B9" s="104" t="s">
        <v>235</v>
      </c>
      <c r="C9" s="111">
        <v>56150</v>
      </c>
      <c r="D9" s="111">
        <v>79484</v>
      </c>
      <c r="E9" s="111">
        <v>318101</v>
      </c>
      <c r="F9" s="111">
        <v>112624</v>
      </c>
      <c r="G9" s="110">
        <v>25281</v>
      </c>
      <c r="H9" s="112">
        <f t="shared" si="0"/>
        <v>591640</v>
      </c>
      <c r="I9" s="111">
        <v>15410</v>
      </c>
      <c r="J9" s="111">
        <v>23681</v>
      </c>
      <c r="K9" s="111">
        <v>202182</v>
      </c>
      <c r="L9" s="111">
        <v>70704</v>
      </c>
      <c r="M9" s="110">
        <v>14711</v>
      </c>
      <c r="N9" s="112">
        <f t="shared" si="1"/>
        <v>326688</v>
      </c>
      <c r="O9" s="65">
        <f t="shared" si="3"/>
        <v>-0.72555654496883348</v>
      </c>
      <c r="P9" s="65">
        <f t="shared" si="4"/>
        <v>-0.70206582456846656</v>
      </c>
      <c r="Q9" s="65">
        <f t="shared" si="5"/>
        <v>-0.3644094171348094</v>
      </c>
      <c r="R9" s="65">
        <f t="shared" si="6"/>
        <v>-0.37221196192640998</v>
      </c>
      <c r="S9" s="66">
        <f t="shared" si="7"/>
        <v>-0.41810054982002293</v>
      </c>
      <c r="T9" s="105">
        <f t="shared" si="8"/>
        <v>-0.44782638090730847</v>
      </c>
    </row>
    <row r="10" spans="1:27" s="102" customFormat="1" ht="15" customHeight="1" x14ac:dyDescent="0.3">
      <c r="A10" s="118" t="s">
        <v>237</v>
      </c>
      <c r="B10" s="104" t="s">
        <v>234</v>
      </c>
      <c r="C10" s="112">
        <v>41997</v>
      </c>
      <c r="D10" s="112">
        <v>89283</v>
      </c>
      <c r="E10" s="112">
        <v>367800</v>
      </c>
      <c r="F10" s="112">
        <v>126087</v>
      </c>
      <c r="G10" s="112">
        <v>40063</v>
      </c>
      <c r="H10" s="112">
        <f t="shared" si="0"/>
        <v>665230</v>
      </c>
      <c r="I10" s="112">
        <v>16946</v>
      </c>
      <c r="J10" s="112">
        <v>40877</v>
      </c>
      <c r="K10" s="112">
        <v>268502</v>
      </c>
      <c r="L10" s="112">
        <v>91555</v>
      </c>
      <c r="M10" s="112">
        <v>26927</v>
      </c>
      <c r="N10" s="112">
        <f t="shared" si="1"/>
        <v>444807</v>
      </c>
      <c r="O10" s="67">
        <f t="shared" si="3"/>
        <v>-0.59649498773721932</v>
      </c>
      <c r="P10" s="67">
        <f t="shared" si="4"/>
        <v>-0.542163681775926</v>
      </c>
      <c r="Q10" s="67">
        <f t="shared" si="5"/>
        <v>-0.26997824904839585</v>
      </c>
      <c r="R10" s="67">
        <f t="shared" si="6"/>
        <v>-0.27387438831917643</v>
      </c>
      <c r="S10" s="67">
        <f t="shared" si="7"/>
        <v>-0.32788358335621398</v>
      </c>
      <c r="T10" s="105">
        <f t="shared" si="8"/>
        <v>-0.33134855613847841</v>
      </c>
    </row>
    <row r="11" spans="1:27" s="102" customFormat="1" ht="15" customHeight="1" x14ac:dyDescent="0.3">
      <c r="A11" s="121" t="s">
        <v>237</v>
      </c>
      <c r="B11" s="104" t="s">
        <v>235</v>
      </c>
      <c r="C11" s="112">
        <v>52341</v>
      </c>
      <c r="D11" s="112">
        <v>85927</v>
      </c>
      <c r="E11" s="112">
        <v>334200</v>
      </c>
      <c r="F11" s="112">
        <v>120600</v>
      </c>
      <c r="G11" s="112">
        <v>26038</v>
      </c>
      <c r="H11" s="112">
        <f t="shared" si="0"/>
        <v>619106</v>
      </c>
      <c r="I11" s="112">
        <v>21005</v>
      </c>
      <c r="J11" s="112">
        <v>37579</v>
      </c>
      <c r="K11" s="112">
        <v>265334</v>
      </c>
      <c r="L11" s="112">
        <v>94080</v>
      </c>
      <c r="M11" s="112">
        <v>19098</v>
      </c>
      <c r="N11" s="112">
        <f t="shared" si="1"/>
        <v>437096</v>
      </c>
      <c r="O11" s="67">
        <f t="shared" si="3"/>
        <v>-0.59868936397852546</v>
      </c>
      <c r="P11" s="67">
        <f t="shared" si="4"/>
        <v>-0.56266365635946791</v>
      </c>
      <c r="Q11" s="67">
        <f t="shared" si="5"/>
        <v>-0.20606223818073011</v>
      </c>
      <c r="R11" s="67">
        <f t="shared" si="6"/>
        <v>-0.21990049751243781</v>
      </c>
      <c r="S11" s="67">
        <f t="shared" si="7"/>
        <v>-0.26653352792073126</v>
      </c>
      <c r="T11" s="105">
        <f t="shared" si="8"/>
        <v>-0.29398842847589912</v>
      </c>
    </row>
    <row r="12" spans="1:27" s="102" customFormat="1" ht="15" customHeight="1" x14ac:dyDescent="0.3">
      <c r="A12" s="119" t="s">
        <v>238</v>
      </c>
      <c r="B12" s="104" t="s">
        <v>234</v>
      </c>
      <c r="C12" s="112">
        <v>39170</v>
      </c>
      <c r="D12" s="112">
        <v>80865</v>
      </c>
      <c r="E12" s="112">
        <v>359264</v>
      </c>
      <c r="F12" s="112">
        <v>121573</v>
      </c>
      <c r="G12" s="112">
        <v>38020</v>
      </c>
      <c r="H12" s="112">
        <f t="shared" si="0"/>
        <v>638892</v>
      </c>
      <c r="I12" s="112">
        <v>20551</v>
      </c>
      <c r="J12" s="112">
        <v>50389</v>
      </c>
      <c r="K12" s="112">
        <v>304820</v>
      </c>
      <c r="L12" s="112">
        <v>103112</v>
      </c>
      <c r="M12" s="112">
        <v>30296</v>
      </c>
      <c r="N12" s="112">
        <f t="shared" si="1"/>
        <v>509168</v>
      </c>
      <c r="O12" s="67">
        <f t="shared" si="3"/>
        <v>-0.47533826908348226</v>
      </c>
      <c r="P12" s="67">
        <f t="shared" si="4"/>
        <v>-0.37687503864465466</v>
      </c>
      <c r="Q12" s="67">
        <f t="shared" si="5"/>
        <v>-0.15154315489445089</v>
      </c>
      <c r="R12" s="67">
        <f t="shared" si="6"/>
        <v>-0.15185115116020828</v>
      </c>
      <c r="S12" s="67">
        <f t="shared" si="7"/>
        <v>-0.20315623356128354</v>
      </c>
      <c r="T12" s="105">
        <f t="shared" si="8"/>
        <v>-0.2030452721273705</v>
      </c>
    </row>
    <row r="13" spans="1:27" s="102" customFormat="1" ht="15" customHeight="1" x14ac:dyDescent="0.3">
      <c r="A13" s="121" t="s">
        <v>238</v>
      </c>
      <c r="B13" s="104" t="s">
        <v>235</v>
      </c>
      <c r="C13" s="112">
        <v>48543</v>
      </c>
      <c r="D13" s="112">
        <v>81947</v>
      </c>
      <c r="E13" s="112">
        <v>332786</v>
      </c>
      <c r="F13" s="112">
        <v>116782</v>
      </c>
      <c r="G13" s="112">
        <v>25004</v>
      </c>
      <c r="H13" s="112">
        <f t="shared" si="0"/>
        <v>605062</v>
      </c>
      <c r="I13" s="112">
        <v>24464</v>
      </c>
      <c r="J13" s="112">
        <v>50013</v>
      </c>
      <c r="K13" s="112">
        <v>301261</v>
      </c>
      <c r="L13" s="112">
        <v>103896</v>
      </c>
      <c r="M13" s="112">
        <v>20713</v>
      </c>
      <c r="N13" s="112">
        <f t="shared" si="1"/>
        <v>500347</v>
      </c>
      <c r="O13" s="67">
        <f t="shared" si="3"/>
        <v>-0.49603444368910038</v>
      </c>
      <c r="P13" s="67">
        <f t="shared" si="4"/>
        <v>-0.3896908977753914</v>
      </c>
      <c r="Q13" s="67">
        <f t="shared" si="5"/>
        <v>-9.4730547559092035E-2</v>
      </c>
      <c r="R13" s="67">
        <f t="shared" si="6"/>
        <v>-0.1103423472795465</v>
      </c>
      <c r="S13" s="67">
        <f t="shared" si="7"/>
        <v>-0.17161254199328108</v>
      </c>
      <c r="T13" s="105">
        <f t="shared" si="8"/>
        <v>-0.17306490905064276</v>
      </c>
    </row>
    <row r="14" spans="1:27" s="102" customFormat="1" ht="15" customHeight="1" x14ac:dyDescent="0.3">
      <c r="A14" s="120" t="s">
        <v>239</v>
      </c>
      <c r="B14" s="104" t="s">
        <v>234</v>
      </c>
      <c r="C14" s="112">
        <f>C6+C8+C10+C12</f>
        <v>174761</v>
      </c>
      <c r="D14" s="112">
        <f t="shared" ref="D14:N15" si="9">D6+D8+D10+D12</f>
        <v>339969</v>
      </c>
      <c r="E14" s="112">
        <f t="shared" si="9"/>
        <v>1462740</v>
      </c>
      <c r="F14" s="112">
        <f t="shared" si="9"/>
        <v>488193</v>
      </c>
      <c r="G14" s="112">
        <f t="shared" si="9"/>
        <v>156294</v>
      </c>
      <c r="H14" s="112">
        <f t="shared" si="9"/>
        <v>2621957</v>
      </c>
      <c r="I14" s="112">
        <f t="shared" si="9"/>
        <v>80976</v>
      </c>
      <c r="J14" s="112">
        <f t="shared" si="9"/>
        <v>171503</v>
      </c>
      <c r="K14" s="112">
        <f t="shared" si="9"/>
        <v>1076539</v>
      </c>
      <c r="L14" s="112">
        <f t="shared" si="9"/>
        <v>345913</v>
      </c>
      <c r="M14" s="112">
        <f t="shared" si="9"/>
        <v>104831</v>
      </c>
      <c r="N14" s="112">
        <f t="shared" si="9"/>
        <v>1779762</v>
      </c>
      <c r="O14" s="67">
        <f t="shared" si="3"/>
        <v>-0.53664719245140502</v>
      </c>
      <c r="P14" s="67">
        <f t="shared" si="4"/>
        <v>-0.49553341628207276</v>
      </c>
      <c r="Q14" s="67">
        <f t="shared" si="5"/>
        <v>-0.26402573252936268</v>
      </c>
      <c r="R14" s="67">
        <f t="shared" si="6"/>
        <v>-0.29144211408193071</v>
      </c>
      <c r="S14" s="67">
        <f t="shared" si="7"/>
        <v>-0.3292704774335547</v>
      </c>
      <c r="T14" s="105">
        <f t="shared" si="8"/>
        <v>-0.32120854766115536</v>
      </c>
    </row>
    <row r="15" spans="1:27" s="102" customFormat="1" ht="15" customHeight="1" x14ac:dyDescent="0.3">
      <c r="A15" s="122" t="s">
        <v>240</v>
      </c>
      <c r="B15" s="104" t="s">
        <v>235</v>
      </c>
      <c r="C15" s="112">
        <f>C7+C9+C11+C13</f>
        <v>215527</v>
      </c>
      <c r="D15" s="112">
        <f t="shared" si="9"/>
        <v>324567</v>
      </c>
      <c r="E15" s="112">
        <f t="shared" si="9"/>
        <v>1315756</v>
      </c>
      <c r="F15" s="112">
        <f t="shared" si="9"/>
        <v>462815</v>
      </c>
      <c r="G15" s="112">
        <f t="shared" si="9"/>
        <v>101747</v>
      </c>
      <c r="H15" s="112">
        <f t="shared" si="9"/>
        <v>2420412</v>
      </c>
      <c r="I15" s="112">
        <f t="shared" si="9"/>
        <v>98749</v>
      </c>
      <c r="J15" s="112">
        <f t="shared" si="9"/>
        <v>159954</v>
      </c>
      <c r="K15" s="112">
        <f t="shared" si="9"/>
        <v>1045969</v>
      </c>
      <c r="L15" s="112">
        <f t="shared" si="9"/>
        <v>356152</v>
      </c>
      <c r="M15" s="112">
        <f t="shared" si="9"/>
        <v>73503</v>
      </c>
      <c r="N15" s="112">
        <f t="shared" si="9"/>
        <v>1734327</v>
      </c>
      <c r="O15" s="67">
        <f t="shared" si="3"/>
        <v>-0.54182538614651532</v>
      </c>
      <c r="P15" s="67">
        <f t="shared" si="4"/>
        <v>-0.50717725461923113</v>
      </c>
      <c r="Q15" s="67">
        <f t="shared" si="5"/>
        <v>-0.20504333630247554</v>
      </c>
      <c r="R15" s="67">
        <f t="shared" si="6"/>
        <v>-0.23046573684949709</v>
      </c>
      <c r="S15" s="67">
        <f t="shared" si="7"/>
        <v>-0.27759049406862119</v>
      </c>
      <c r="T15" s="105">
        <f t="shared" si="8"/>
        <v>-0.28345794021844217</v>
      </c>
    </row>
    <row r="16" spans="1:27" s="102" customFormat="1" ht="15" customHeight="1" x14ac:dyDescent="0.3">
      <c r="A16" s="121" t="s">
        <v>240</v>
      </c>
      <c r="B16" s="104" t="s">
        <v>241</v>
      </c>
      <c r="C16" s="112">
        <f>C14+C15</f>
        <v>390288</v>
      </c>
      <c r="D16" s="112">
        <f t="shared" ref="D16:N16" si="10">D14+D15</f>
        <v>664536</v>
      </c>
      <c r="E16" s="112">
        <f t="shared" si="10"/>
        <v>2778496</v>
      </c>
      <c r="F16" s="112">
        <f t="shared" si="10"/>
        <v>951008</v>
      </c>
      <c r="G16" s="112">
        <f t="shared" si="10"/>
        <v>258041</v>
      </c>
      <c r="H16" s="112">
        <f t="shared" si="10"/>
        <v>5042369</v>
      </c>
      <c r="I16" s="112">
        <f t="shared" si="10"/>
        <v>179725</v>
      </c>
      <c r="J16" s="112">
        <f t="shared" si="10"/>
        <v>331457</v>
      </c>
      <c r="K16" s="112">
        <f t="shared" si="10"/>
        <v>2122508</v>
      </c>
      <c r="L16" s="112">
        <f t="shared" si="10"/>
        <v>702065</v>
      </c>
      <c r="M16" s="112">
        <f>M14+M15</f>
        <v>178334</v>
      </c>
      <c r="N16" s="112">
        <f t="shared" si="10"/>
        <v>3514089</v>
      </c>
      <c r="O16" s="67">
        <f t="shared" ref="O16:T16" si="11">-(C16-I16)/C16</f>
        <v>-0.53950672324027382</v>
      </c>
      <c r="P16" s="67">
        <f t="shared" si="11"/>
        <v>-0.50122040039967741</v>
      </c>
      <c r="Q16" s="67">
        <f t="shared" si="11"/>
        <v>-0.23609463537107844</v>
      </c>
      <c r="R16" s="67">
        <f t="shared" si="11"/>
        <v>-0.26176751404825194</v>
      </c>
      <c r="S16" s="67">
        <f t="shared" si="11"/>
        <v>-0.3088927728539263</v>
      </c>
      <c r="T16" s="105">
        <f t="shared" si="11"/>
        <v>-0.30308769548599079</v>
      </c>
    </row>
    <row r="17" spans="1:1" ht="17.25" customHeight="1" x14ac:dyDescent="0.3">
      <c r="A17" s="63" t="s">
        <v>203</v>
      </c>
    </row>
    <row r="18" spans="1:1" s="114" customFormat="1" ht="12" customHeight="1" x14ac:dyDescent="0.3">
      <c r="A18" s="113" t="s">
        <v>205</v>
      </c>
    </row>
    <row r="19" spans="1:1" s="114" customFormat="1" ht="12" customHeight="1" x14ac:dyDescent="0.3">
      <c r="A19" s="115" t="s">
        <v>242</v>
      </c>
    </row>
    <row r="20" spans="1:1" s="116" customFormat="1" ht="12" customHeight="1" x14ac:dyDescent="0.3">
      <c r="A20" s="113" t="s">
        <v>208</v>
      </c>
    </row>
    <row r="21" spans="1:1" s="116" customFormat="1" ht="12" customHeight="1" x14ac:dyDescent="0.3">
      <c r="A21" s="101" t="s">
        <v>209</v>
      </c>
    </row>
    <row r="22" spans="1:1" s="114" customFormat="1" ht="10.95" customHeight="1" x14ac:dyDescent="0.3">
      <c r="A22" s="99" t="s">
        <v>210</v>
      </c>
    </row>
    <row r="23" spans="1:1" s="114" customFormat="1" ht="12" customHeight="1" x14ac:dyDescent="0.3">
      <c r="A23" s="113" t="s">
        <v>211</v>
      </c>
    </row>
  </sheetData>
  <mergeCells count="4">
    <mergeCell ref="A3:O3"/>
    <mergeCell ref="C4:H4"/>
    <mergeCell ref="I4:N4"/>
    <mergeCell ref="O4:T4"/>
  </mergeCells>
  <conditionalFormatting sqref="O6:S9">
    <cfRule type="cellIs" dxfId="2" priority="11" operator="between">
      <formula>1</formula>
      <formula>4</formula>
    </cfRule>
  </conditionalFormatting>
  <conditionalFormatting sqref="C6:G9">
    <cfRule type="cellIs" dxfId="1" priority="2" operator="between">
      <formula>1</formula>
      <formula>4</formula>
    </cfRule>
  </conditionalFormatting>
  <conditionalFormatting sqref="I6:M9">
    <cfRule type="cellIs" dxfId="0" priority="1" operator="between">
      <formula>1</formula>
      <formula>4</formula>
    </cfRule>
  </conditionalFormatting>
  <hyperlink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9"/>
  <sheetViews>
    <sheetView showGridLines="0" zoomScaleNormal="100" workbookViewId="0">
      <pane xSplit="1" topLeftCell="B1" activePane="topRight" state="frozen"/>
      <selection pane="topRight"/>
    </sheetView>
  </sheetViews>
  <sheetFormatPr defaultRowHeight="14.4" x14ac:dyDescent="0.3"/>
  <cols>
    <col min="1" max="1" width="25.6640625" customWidth="1"/>
    <col min="2" max="5" width="12.6640625" customWidth="1"/>
    <col min="6" max="6" width="16.6640625" customWidth="1"/>
    <col min="7" max="10" width="12.6640625" customWidth="1"/>
    <col min="11" max="11" width="16.6640625" customWidth="1"/>
    <col min="12" max="15" width="12.6640625" customWidth="1"/>
    <col min="16" max="16" width="16.6640625" customWidth="1"/>
    <col min="17" max="17" width="12.6640625" customWidth="1"/>
    <col min="18" max="18" width="15.44140625" customWidth="1"/>
  </cols>
  <sheetData>
    <row r="1" spans="1:27" s="88" customFormat="1" ht="15" hidden="1" customHeight="1" x14ac:dyDescent="0.3">
      <c r="A1" s="29" t="s">
        <v>349</v>
      </c>
      <c r="B1" s="123"/>
      <c r="C1" s="123"/>
      <c r="D1" s="123"/>
      <c r="E1" s="123"/>
      <c r="F1" s="123"/>
      <c r="G1" s="123"/>
      <c r="H1" s="123"/>
      <c r="I1" s="123"/>
      <c r="J1" s="123"/>
      <c r="K1" s="123"/>
    </row>
    <row r="2" spans="1:27" s="62" customFormat="1" ht="24" customHeight="1" x14ac:dyDescent="0.3">
      <c r="A2" s="57" t="s">
        <v>57</v>
      </c>
      <c r="B2" s="58"/>
      <c r="C2" s="59"/>
      <c r="D2" s="60"/>
      <c r="E2" s="59"/>
      <c r="F2" s="60"/>
      <c r="G2" s="59"/>
      <c r="H2" s="60"/>
      <c r="I2" s="59"/>
      <c r="J2" s="60"/>
      <c r="K2" s="59"/>
      <c r="L2" s="60"/>
      <c r="M2" s="59"/>
      <c r="N2" s="60"/>
      <c r="O2" s="59"/>
      <c r="P2" s="60"/>
      <c r="Q2" s="59"/>
      <c r="R2" s="60"/>
      <c r="S2" s="59"/>
      <c r="T2" s="60"/>
      <c r="U2" s="59"/>
      <c r="V2" s="59"/>
      <c r="W2" s="59"/>
      <c r="X2" s="59"/>
      <c r="Y2" s="59"/>
      <c r="Z2" s="60"/>
      <c r="AA2" s="61"/>
    </row>
    <row r="3" spans="1:27" s="203" customFormat="1" ht="20.25" customHeight="1" x14ac:dyDescent="0.3">
      <c r="A3" s="234" t="s">
        <v>375</v>
      </c>
      <c r="B3" s="235"/>
      <c r="C3" s="235"/>
      <c r="D3" s="235"/>
      <c r="E3" s="235"/>
      <c r="F3" s="235"/>
      <c r="G3" s="235"/>
      <c r="H3" s="235"/>
      <c r="I3" s="235"/>
      <c r="J3" s="235"/>
      <c r="K3" s="235"/>
      <c r="L3" s="235"/>
      <c r="M3" s="235"/>
      <c r="N3" s="235"/>
      <c r="O3" s="235"/>
    </row>
    <row r="4" spans="1:27" ht="15" customHeight="1" x14ac:dyDescent="0.3">
      <c r="A4" s="32"/>
      <c r="B4" s="239" t="s">
        <v>58</v>
      </c>
      <c r="C4" s="240"/>
      <c r="D4" s="240"/>
      <c r="E4" s="240"/>
      <c r="F4" s="241"/>
      <c r="G4" s="239" t="s">
        <v>59</v>
      </c>
      <c r="H4" s="240"/>
      <c r="I4" s="240"/>
      <c r="J4" s="240"/>
      <c r="K4" s="241"/>
      <c r="L4" s="239" t="s">
        <v>212</v>
      </c>
      <c r="M4" s="240"/>
      <c r="N4" s="240"/>
      <c r="O4" s="240"/>
      <c r="P4" s="241"/>
    </row>
    <row r="5" spans="1:27" s="114" customFormat="1" ht="15" customHeight="1" x14ac:dyDescent="0.3">
      <c r="A5" s="64" t="s">
        <v>243</v>
      </c>
      <c r="B5" s="124" t="s">
        <v>244</v>
      </c>
      <c r="C5" s="125" t="s">
        <v>245</v>
      </c>
      <c r="D5" s="125" t="s">
        <v>246</v>
      </c>
      <c r="E5" s="125" t="s">
        <v>247</v>
      </c>
      <c r="F5" s="30" t="s">
        <v>248</v>
      </c>
      <c r="G5" s="124" t="s">
        <v>249</v>
      </c>
      <c r="H5" s="125" t="s">
        <v>250</v>
      </c>
      <c r="I5" s="125" t="s">
        <v>251</v>
      </c>
      <c r="J5" s="125" t="s">
        <v>252</v>
      </c>
      <c r="K5" s="30" t="s">
        <v>253</v>
      </c>
      <c r="L5" s="126" t="s">
        <v>254</v>
      </c>
      <c r="M5" s="126" t="s">
        <v>255</v>
      </c>
      <c r="N5" s="126" t="s">
        <v>256</v>
      </c>
      <c r="O5" s="126" t="s">
        <v>257</v>
      </c>
      <c r="P5" s="31" t="s">
        <v>258</v>
      </c>
    </row>
    <row r="6" spans="1:27" x14ac:dyDescent="0.3">
      <c r="A6" s="3" t="s">
        <v>259</v>
      </c>
      <c r="B6" s="190">
        <v>11806</v>
      </c>
      <c r="C6" s="190">
        <v>11541</v>
      </c>
      <c r="D6" s="190">
        <v>12123</v>
      </c>
      <c r="E6" s="191">
        <v>11623</v>
      </c>
      <c r="F6" s="166">
        <v>47093</v>
      </c>
      <c r="G6" s="166">
        <v>10126</v>
      </c>
      <c r="H6" s="166">
        <v>7937</v>
      </c>
      <c r="I6" s="166">
        <v>9245</v>
      </c>
      <c r="J6" s="166">
        <v>9431</v>
      </c>
      <c r="K6" s="171">
        <v>36739</v>
      </c>
      <c r="L6" s="127">
        <f>-(B6-G6)/B6</f>
        <v>-0.14230052515669997</v>
      </c>
      <c r="M6" s="68">
        <f>-(C6-H6)/C6</f>
        <v>-0.31227796551425352</v>
      </c>
      <c r="N6" s="68">
        <f>-(D6-I6)/D6</f>
        <v>-0.23739998350243338</v>
      </c>
      <c r="O6" s="68">
        <f>-(E6-J6)/E6</f>
        <v>-0.18859158564914394</v>
      </c>
      <c r="P6" s="69">
        <f>-(F6-K6)/F6</f>
        <v>-0.21986282462361709</v>
      </c>
    </row>
    <row r="7" spans="1:27" x14ac:dyDescent="0.3">
      <c r="A7" s="3" t="s">
        <v>260</v>
      </c>
      <c r="B7" s="190">
        <v>222136</v>
      </c>
      <c r="C7" s="190">
        <v>216605</v>
      </c>
      <c r="D7" s="190">
        <v>219654</v>
      </c>
      <c r="E7" s="191">
        <v>211669</v>
      </c>
      <c r="F7" s="166">
        <v>870064</v>
      </c>
      <c r="G7" s="166">
        <v>166494</v>
      </c>
      <c r="H7" s="166">
        <v>122694</v>
      </c>
      <c r="I7" s="166">
        <v>155124</v>
      </c>
      <c r="J7" s="166">
        <v>169887</v>
      </c>
      <c r="K7" s="171">
        <v>614199</v>
      </c>
      <c r="L7" s="127">
        <f t="shared" ref="L7:L11" si="0">-(B7-G7)/B7</f>
        <v>-0.25048618864119276</v>
      </c>
      <c r="M7" s="68">
        <f t="shared" ref="M7:M11" si="1">-(C7-H7)/C7</f>
        <v>-0.43355878211490961</v>
      </c>
      <c r="N7" s="68">
        <f t="shared" ref="N7:N11" si="2">-(D7-I7)/D7</f>
        <v>-0.29378021797918547</v>
      </c>
      <c r="O7" s="68">
        <f t="shared" ref="O7:O11" si="3">-(E7-J7)/E7</f>
        <v>-0.19739309960362642</v>
      </c>
      <c r="P7" s="70">
        <f t="shared" ref="P7:P11" si="4">-(F7-K7)/F7</f>
        <v>-0.29407606796741387</v>
      </c>
    </row>
    <row r="8" spans="1:27" x14ac:dyDescent="0.3">
      <c r="A8" s="3" t="s">
        <v>261</v>
      </c>
      <c r="B8" s="190">
        <v>545434</v>
      </c>
      <c r="C8" s="190">
        <v>527907</v>
      </c>
      <c r="D8" s="190">
        <v>539692</v>
      </c>
      <c r="E8" s="191">
        <v>520667</v>
      </c>
      <c r="F8" s="166">
        <v>2133700</v>
      </c>
      <c r="G8" s="166">
        <v>418806</v>
      </c>
      <c r="H8" s="166">
        <v>296953</v>
      </c>
      <c r="I8" s="166">
        <v>392616</v>
      </c>
      <c r="J8" s="166">
        <v>441578</v>
      </c>
      <c r="K8" s="171">
        <v>1549953</v>
      </c>
      <c r="L8" s="127">
        <f t="shared" si="0"/>
        <v>-0.23216007802960578</v>
      </c>
      <c r="M8" s="68">
        <f t="shared" si="1"/>
        <v>-0.43748993667445213</v>
      </c>
      <c r="N8" s="68">
        <f t="shared" si="2"/>
        <v>-0.27251839938335198</v>
      </c>
      <c r="O8" s="68">
        <f t="shared" si="3"/>
        <v>-0.15189939058937862</v>
      </c>
      <c r="P8" s="70">
        <f t="shared" si="4"/>
        <v>-0.27358438393401135</v>
      </c>
    </row>
    <row r="9" spans="1:27" x14ac:dyDescent="0.3">
      <c r="A9" s="3" t="s">
        <v>262</v>
      </c>
      <c r="B9" s="190">
        <v>371321</v>
      </c>
      <c r="C9" s="190">
        <v>358616</v>
      </c>
      <c r="D9" s="190">
        <v>376535</v>
      </c>
      <c r="E9" s="191">
        <v>365473</v>
      </c>
      <c r="F9" s="166">
        <v>1471945</v>
      </c>
      <c r="G9" s="166">
        <v>266171</v>
      </c>
      <c r="H9" s="166">
        <v>172188</v>
      </c>
      <c r="I9" s="166">
        <v>241435</v>
      </c>
      <c r="J9" s="166">
        <v>288725</v>
      </c>
      <c r="K9" s="171">
        <v>968519</v>
      </c>
      <c r="L9" s="127">
        <f t="shared" si="0"/>
        <v>-0.28317816659978834</v>
      </c>
      <c r="M9" s="68">
        <f t="shared" si="1"/>
        <v>-0.51985410578446023</v>
      </c>
      <c r="N9" s="68">
        <f t="shared" si="2"/>
        <v>-0.35879798690692766</v>
      </c>
      <c r="O9" s="68">
        <f t="shared" si="3"/>
        <v>-0.20999636088028389</v>
      </c>
      <c r="P9" s="70">
        <f t="shared" si="4"/>
        <v>-0.34201413775650585</v>
      </c>
    </row>
    <row r="10" spans="1:27" x14ac:dyDescent="0.3">
      <c r="A10" s="3" t="s">
        <v>263</v>
      </c>
      <c r="B10" s="190">
        <v>113453</v>
      </c>
      <c r="C10" s="190">
        <v>118566</v>
      </c>
      <c r="D10" s="190">
        <v>125751</v>
      </c>
      <c r="E10" s="191">
        <v>125674</v>
      </c>
      <c r="F10" s="166">
        <v>483444</v>
      </c>
      <c r="G10" s="166">
        <v>95067</v>
      </c>
      <c r="H10" s="166">
        <v>55929</v>
      </c>
      <c r="I10" s="166">
        <v>78939</v>
      </c>
      <c r="J10" s="166">
        <v>93487</v>
      </c>
      <c r="K10" s="171">
        <v>323422</v>
      </c>
      <c r="L10" s="127">
        <f t="shared" si="0"/>
        <v>-0.1620582972684724</v>
      </c>
      <c r="M10" s="68">
        <f t="shared" si="1"/>
        <v>-0.5282880421031324</v>
      </c>
      <c r="N10" s="68">
        <f t="shared" si="2"/>
        <v>-0.37225946513347807</v>
      </c>
      <c r="O10" s="68">
        <f t="shared" si="3"/>
        <v>-0.25611502777026274</v>
      </c>
      <c r="P10" s="70">
        <f t="shared" si="4"/>
        <v>-0.33100421144951636</v>
      </c>
    </row>
    <row r="11" spans="1:27" x14ac:dyDescent="0.3">
      <c r="A11" s="3" t="s">
        <v>264</v>
      </c>
      <c r="B11" s="190">
        <f>SUM(B6:B10)</f>
        <v>1264150</v>
      </c>
      <c r="C11" s="190">
        <f t="shared" ref="C11:K11" si="5">SUM(C6:C10)</f>
        <v>1233235</v>
      </c>
      <c r="D11" s="190">
        <f t="shared" si="5"/>
        <v>1273755</v>
      </c>
      <c r="E11" s="190">
        <f t="shared" si="5"/>
        <v>1235106</v>
      </c>
      <c r="F11" s="190">
        <f t="shared" si="5"/>
        <v>5006246</v>
      </c>
      <c r="G11" s="190">
        <f t="shared" si="5"/>
        <v>956664</v>
      </c>
      <c r="H11" s="190">
        <f t="shared" si="5"/>
        <v>655701</v>
      </c>
      <c r="I11" s="190">
        <f t="shared" si="5"/>
        <v>877359</v>
      </c>
      <c r="J11" s="190">
        <f t="shared" si="5"/>
        <v>1003108</v>
      </c>
      <c r="K11" s="190">
        <f t="shared" si="5"/>
        <v>3492832</v>
      </c>
      <c r="L11" s="127">
        <f t="shared" si="0"/>
        <v>-0.24323537554878771</v>
      </c>
      <c r="M11" s="68">
        <f t="shared" si="1"/>
        <v>-0.4683081488929523</v>
      </c>
      <c r="N11" s="68">
        <f t="shared" si="2"/>
        <v>-0.31120270381666804</v>
      </c>
      <c r="O11" s="68">
        <f t="shared" si="3"/>
        <v>-0.18783650957893491</v>
      </c>
      <c r="P11" s="70">
        <f t="shared" si="4"/>
        <v>-0.30230516039363625</v>
      </c>
    </row>
    <row r="12" spans="1:27" s="114" customFormat="1" ht="17.25" customHeight="1" x14ac:dyDescent="0.3">
      <c r="A12" s="63" t="s">
        <v>203</v>
      </c>
    </row>
    <row r="13" spans="1:27" s="114" customFormat="1" ht="12" customHeight="1" x14ac:dyDescent="0.3">
      <c r="A13" s="113" t="s">
        <v>205</v>
      </c>
    </row>
    <row r="14" spans="1:27" s="114" customFormat="1" ht="12" customHeight="1" x14ac:dyDescent="0.3">
      <c r="A14" s="128" t="s">
        <v>265</v>
      </c>
    </row>
    <row r="15" spans="1:27" s="114" customFormat="1" ht="12" customHeight="1" x14ac:dyDescent="0.3">
      <c r="A15" s="115" t="s">
        <v>266</v>
      </c>
    </row>
    <row r="16" spans="1:27" s="116" customFormat="1" ht="12" customHeight="1" x14ac:dyDescent="0.3">
      <c r="A16" s="113" t="s">
        <v>208</v>
      </c>
    </row>
    <row r="17" spans="1:1" s="116" customFormat="1" ht="12" customHeight="1" x14ac:dyDescent="0.3">
      <c r="A17" s="101" t="s">
        <v>209</v>
      </c>
    </row>
    <row r="18" spans="1:1" s="114" customFormat="1" ht="10.95" customHeight="1" x14ac:dyDescent="0.3">
      <c r="A18" s="99" t="s">
        <v>210</v>
      </c>
    </row>
    <row r="19" spans="1:1" s="114" customFormat="1" ht="12" customHeight="1" x14ac:dyDescent="0.3">
      <c r="A19" s="113" t="s">
        <v>211</v>
      </c>
    </row>
  </sheetData>
  <mergeCells count="4">
    <mergeCell ref="A3:O3"/>
    <mergeCell ref="L4:P4"/>
    <mergeCell ref="B4:F4"/>
    <mergeCell ref="G4:K4"/>
  </mergeCells>
  <hyperlink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5"/>
  <sheetViews>
    <sheetView showGridLines="0" zoomScaleNormal="100" workbookViewId="0">
      <pane xSplit="1" topLeftCell="B1" activePane="topRight" state="frozen"/>
      <selection pane="topRight"/>
    </sheetView>
  </sheetViews>
  <sheetFormatPr defaultColWidth="9.109375" defaultRowHeight="13.8" x14ac:dyDescent="0.25"/>
  <cols>
    <col min="1" max="1" width="16.88671875" style="1" customWidth="1"/>
    <col min="2" max="2" width="75.77734375" style="1" customWidth="1"/>
    <col min="3" max="6" width="12.6640625" style="1" customWidth="1"/>
    <col min="7" max="7" width="16.6640625" style="1" customWidth="1"/>
    <col min="8" max="11" width="12.6640625" style="1" customWidth="1"/>
    <col min="12" max="12" width="16.6640625" style="1" customWidth="1"/>
    <col min="13" max="16" width="12.6640625" style="1" customWidth="1"/>
    <col min="17" max="17" width="16.6640625" style="1" customWidth="1"/>
    <col min="18" max="16384" width="9.109375" style="1"/>
  </cols>
  <sheetData>
    <row r="1" spans="1:27" s="123" customFormat="1" ht="15" hidden="1" customHeight="1" x14ac:dyDescent="0.25">
      <c r="A1" s="29" t="s">
        <v>267</v>
      </c>
      <c r="B1" s="44"/>
    </row>
    <row r="2" spans="1:27" s="62" customFormat="1" ht="24" customHeight="1" x14ac:dyDescent="0.3">
      <c r="A2" s="57" t="s">
        <v>57</v>
      </c>
      <c r="B2" s="58"/>
      <c r="C2" s="59"/>
      <c r="D2" s="60"/>
      <c r="E2" s="59"/>
      <c r="F2" s="60"/>
      <c r="G2" s="59"/>
      <c r="H2" s="60"/>
      <c r="I2" s="59"/>
      <c r="J2" s="60"/>
      <c r="K2" s="59"/>
      <c r="L2" s="60"/>
      <c r="M2" s="59"/>
      <c r="N2" s="60"/>
      <c r="O2" s="59"/>
      <c r="P2" s="60"/>
      <c r="Q2" s="59"/>
      <c r="R2" s="60"/>
      <c r="S2" s="59"/>
      <c r="T2" s="60"/>
      <c r="U2" s="59"/>
      <c r="V2" s="59"/>
      <c r="W2" s="59"/>
      <c r="X2" s="59"/>
      <c r="Y2" s="59"/>
      <c r="Z2" s="60"/>
      <c r="AA2" s="61"/>
    </row>
    <row r="3" spans="1:27" s="91" customFormat="1" ht="20.25" customHeight="1" x14ac:dyDescent="0.3">
      <c r="A3" s="129" t="s">
        <v>268</v>
      </c>
      <c r="B3" s="130"/>
    </row>
    <row r="4" spans="1:27" ht="15" customHeight="1" x14ac:dyDescent="0.25">
      <c r="A4" s="32"/>
      <c r="B4" s="40"/>
      <c r="C4" s="242" t="s">
        <v>58</v>
      </c>
      <c r="D4" s="243"/>
      <c r="E4" s="243"/>
      <c r="F4" s="243"/>
      <c r="G4" s="244"/>
      <c r="H4" s="242" t="s">
        <v>59</v>
      </c>
      <c r="I4" s="243"/>
      <c r="J4" s="243"/>
      <c r="K4" s="243"/>
      <c r="L4" s="244"/>
      <c r="M4" s="242" t="s">
        <v>212</v>
      </c>
      <c r="N4" s="243"/>
      <c r="O4" s="243"/>
      <c r="P4" s="243"/>
      <c r="Q4" s="244"/>
    </row>
    <row r="5" spans="1:27" ht="15" customHeight="1" x14ac:dyDescent="0.25">
      <c r="A5" s="64" t="s">
        <v>269</v>
      </c>
      <c r="B5" s="41" t="s">
        <v>270</v>
      </c>
      <c r="C5" s="126" t="s">
        <v>244</v>
      </c>
      <c r="D5" s="126" t="s">
        <v>245</v>
      </c>
      <c r="E5" s="126" t="s">
        <v>246</v>
      </c>
      <c r="F5" s="126" t="s">
        <v>247</v>
      </c>
      <c r="G5" s="31" t="s">
        <v>248</v>
      </c>
      <c r="H5" s="134" t="s">
        <v>249</v>
      </c>
      <c r="I5" s="126" t="s">
        <v>250</v>
      </c>
      <c r="J5" s="126" t="s">
        <v>251</v>
      </c>
      <c r="K5" s="126" t="s">
        <v>252</v>
      </c>
      <c r="L5" s="31" t="s">
        <v>253</v>
      </c>
      <c r="M5" s="126" t="s">
        <v>254</v>
      </c>
      <c r="N5" s="126" t="s">
        <v>255</v>
      </c>
      <c r="O5" s="126" t="s">
        <v>256</v>
      </c>
      <c r="P5" s="126" t="s">
        <v>257</v>
      </c>
      <c r="Q5" s="31" t="s">
        <v>258</v>
      </c>
    </row>
    <row r="6" spans="1:27" s="91" customFormat="1" ht="15" customHeight="1" x14ac:dyDescent="0.3">
      <c r="A6" s="137" t="s">
        <v>271</v>
      </c>
      <c r="B6" s="135" t="s">
        <v>272</v>
      </c>
      <c r="C6" s="185">
        <v>101366</v>
      </c>
      <c r="D6" s="186">
        <v>99489</v>
      </c>
      <c r="E6" s="186">
        <v>96321</v>
      </c>
      <c r="F6" s="186">
        <v>89706</v>
      </c>
      <c r="G6" s="187">
        <v>386882</v>
      </c>
      <c r="H6" s="186">
        <v>66327</v>
      </c>
      <c r="I6" s="186">
        <v>50648</v>
      </c>
      <c r="J6" s="186">
        <v>68621</v>
      </c>
      <c r="K6" s="186">
        <v>75915</v>
      </c>
      <c r="L6" s="186">
        <v>261511</v>
      </c>
      <c r="M6" s="188">
        <f t="shared" ref="M6:O15" si="0">-(D6-H6)/D6</f>
        <v>-0.33332328197087113</v>
      </c>
      <c r="N6" s="188">
        <f t="shared" si="0"/>
        <v>-0.47417489436363824</v>
      </c>
      <c r="O6" s="188">
        <f t="shared" si="0"/>
        <v>-0.23504559338282835</v>
      </c>
      <c r="P6" s="188">
        <f t="shared" ref="M6:P25" si="1">-(F6-K6)/F6</f>
        <v>-0.15373553608454285</v>
      </c>
      <c r="Q6" s="136">
        <f>-(G6-L6)/G6</f>
        <v>-0.324054879782466</v>
      </c>
    </row>
    <row r="7" spans="1:27" s="91" customFormat="1" ht="15" customHeight="1" x14ac:dyDescent="0.3">
      <c r="A7" s="138" t="s">
        <v>273</v>
      </c>
      <c r="B7" s="135" t="s">
        <v>274</v>
      </c>
      <c r="C7" s="189">
        <v>60224</v>
      </c>
      <c r="D7" s="186">
        <v>59511</v>
      </c>
      <c r="E7" s="186">
        <v>56316</v>
      </c>
      <c r="F7" s="186">
        <v>47737</v>
      </c>
      <c r="G7" s="187">
        <v>223788</v>
      </c>
      <c r="H7" s="186">
        <v>55917</v>
      </c>
      <c r="I7" s="186">
        <v>36583</v>
      </c>
      <c r="J7" s="186">
        <v>33727</v>
      </c>
      <c r="K7" s="186">
        <v>28430</v>
      </c>
      <c r="L7" s="186">
        <v>154657</v>
      </c>
      <c r="M7" s="188">
        <f t="shared" si="0"/>
        <v>-6.0392196400665427E-2</v>
      </c>
      <c r="N7" s="188">
        <f t="shared" si="0"/>
        <v>-0.35039775552240926</v>
      </c>
      <c r="O7" s="188">
        <f t="shared" si="0"/>
        <v>-0.29348304250371832</v>
      </c>
      <c r="P7" s="188">
        <f t="shared" si="1"/>
        <v>-0.40444518926618767</v>
      </c>
      <c r="Q7" s="136">
        <f t="shared" ref="Q7:Q25" si="2">-(G7-L7)/G7</f>
        <v>-0.30891289970865282</v>
      </c>
    </row>
    <row r="8" spans="1:27" s="91" customFormat="1" ht="15" customHeight="1" x14ac:dyDescent="0.3">
      <c r="A8" s="138" t="s">
        <v>273</v>
      </c>
      <c r="B8" s="135" t="s">
        <v>275</v>
      </c>
      <c r="C8" s="185">
        <v>45920</v>
      </c>
      <c r="D8" s="186">
        <v>44468</v>
      </c>
      <c r="E8" s="186">
        <v>46035</v>
      </c>
      <c r="F8" s="186">
        <v>43778</v>
      </c>
      <c r="G8" s="187">
        <v>180201</v>
      </c>
      <c r="H8" s="186">
        <v>38087</v>
      </c>
      <c r="I8" s="186">
        <v>30615</v>
      </c>
      <c r="J8" s="186">
        <v>38803</v>
      </c>
      <c r="K8" s="186">
        <v>41403</v>
      </c>
      <c r="L8" s="186">
        <v>148908</v>
      </c>
      <c r="M8" s="188">
        <f t="shared" si="0"/>
        <v>-0.14349644688315194</v>
      </c>
      <c r="N8" s="188">
        <f t="shared" si="0"/>
        <v>-0.33496252851091562</v>
      </c>
      <c r="O8" s="188">
        <f t="shared" si="0"/>
        <v>-0.11364155511900954</v>
      </c>
      <c r="P8" s="188">
        <f t="shared" si="1"/>
        <v>-5.425099364977843E-2</v>
      </c>
      <c r="Q8" s="136">
        <f t="shared" si="2"/>
        <v>-0.17365608403948923</v>
      </c>
    </row>
    <row r="9" spans="1:27" s="91" customFormat="1" ht="15" customHeight="1" x14ac:dyDescent="0.3">
      <c r="A9" s="138" t="s">
        <v>273</v>
      </c>
      <c r="B9" s="135" t="s">
        <v>276</v>
      </c>
      <c r="C9" s="189">
        <v>36384</v>
      </c>
      <c r="D9" s="186">
        <v>36835</v>
      </c>
      <c r="E9" s="186">
        <v>38686</v>
      </c>
      <c r="F9" s="186">
        <v>38213</v>
      </c>
      <c r="G9" s="187">
        <v>150118</v>
      </c>
      <c r="H9" s="186">
        <v>23390</v>
      </c>
      <c r="I9" s="186">
        <v>17153</v>
      </c>
      <c r="J9" s="186">
        <v>27171</v>
      </c>
      <c r="K9" s="186">
        <v>31241</v>
      </c>
      <c r="L9" s="186">
        <v>98955</v>
      </c>
      <c r="M9" s="188">
        <f t="shared" si="0"/>
        <v>-0.36500610832089048</v>
      </c>
      <c r="N9" s="188">
        <f t="shared" si="0"/>
        <v>-0.55660962622137211</v>
      </c>
      <c r="O9" s="188">
        <f t="shared" si="0"/>
        <v>-0.28895925470389661</v>
      </c>
      <c r="P9" s="188">
        <f t="shared" si="1"/>
        <v>-0.1824509983513464</v>
      </c>
      <c r="Q9" s="136">
        <f t="shared" si="2"/>
        <v>-0.34081855606922556</v>
      </c>
    </row>
    <row r="10" spans="1:27" s="91" customFormat="1" ht="15" customHeight="1" x14ac:dyDescent="0.3">
      <c r="A10" s="138" t="s">
        <v>273</v>
      </c>
      <c r="B10" s="135" t="s">
        <v>277</v>
      </c>
      <c r="C10" s="189">
        <v>33468</v>
      </c>
      <c r="D10" s="186">
        <v>33581</v>
      </c>
      <c r="E10" s="186">
        <v>37781</v>
      </c>
      <c r="F10" s="186">
        <v>41680</v>
      </c>
      <c r="G10" s="187">
        <v>146510</v>
      </c>
      <c r="H10" s="186">
        <v>23945</v>
      </c>
      <c r="I10" s="186">
        <v>17695</v>
      </c>
      <c r="J10" s="186">
        <v>28582</v>
      </c>
      <c r="K10" s="186">
        <v>34321</v>
      </c>
      <c r="L10" s="186">
        <v>104543</v>
      </c>
      <c r="M10" s="188">
        <f t="shared" si="0"/>
        <v>-0.28694797653434978</v>
      </c>
      <c r="N10" s="188">
        <f t="shared" si="0"/>
        <v>-0.53164288928297287</v>
      </c>
      <c r="O10" s="188">
        <f t="shared" si="0"/>
        <v>-0.31425143953934742</v>
      </c>
      <c r="P10" s="188">
        <f t="shared" si="1"/>
        <v>-0.17655950095969289</v>
      </c>
      <c r="Q10" s="136">
        <f t="shared" si="2"/>
        <v>-0.2864446112893318</v>
      </c>
    </row>
    <row r="11" spans="1:27" s="91" customFormat="1" ht="15" customHeight="1" x14ac:dyDescent="0.3">
      <c r="A11" s="138" t="s">
        <v>273</v>
      </c>
      <c r="B11" s="195" t="s">
        <v>359</v>
      </c>
      <c r="C11" s="189">
        <v>37927</v>
      </c>
      <c r="D11" s="186">
        <v>34512</v>
      </c>
      <c r="E11" s="186">
        <v>33777</v>
      </c>
      <c r="F11" s="186">
        <v>30746</v>
      </c>
      <c r="G11" s="187">
        <v>136962</v>
      </c>
      <c r="H11" s="186">
        <v>28067</v>
      </c>
      <c r="I11" s="186">
        <v>23743</v>
      </c>
      <c r="J11" s="186">
        <v>27828</v>
      </c>
      <c r="K11" s="186">
        <v>28341</v>
      </c>
      <c r="L11" s="186">
        <v>107979</v>
      </c>
      <c r="M11" s="188">
        <f t="shared" si="0"/>
        <v>-0.18674663885025497</v>
      </c>
      <c r="N11" s="188">
        <f t="shared" si="0"/>
        <v>-0.2970660508630133</v>
      </c>
      <c r="O11" s="188">
        <f t="shared" si="0"/>
        <v>-9.4906654524165746E-2</v>
      </c>
      <c r="P11" s="188">
        <f t="shared" si="1"/>
        <v>-7.8221557275743189E-2</v>
      </c>
      <c r="Q11" s="136">
        <f t="shared" si="2"/>
        <v>-0.21161344022429579</v>
      </c>
    </row>
    <row r="12" spans="1:27" s="91" customFormat="1" ht="15" customHeight="1" x14ac:dyDescent="0.3">
      <c r="A12" s="138" t="s">
        <v>273</v>
      </c>
      <c r="B12" s="195" t="s">
        <v>278</v>
      </c>
      <c r="C12" s="189">
        <v>31831</v>
      </c>
      <c r="D12" s="186">
        <v>32115</v>
      </c>
      <c r="E12" s="186">
        <v>34116</v>
      </c>
      <c r="F12" s="186">
        <v>33893</v>
      </c>
      <c r="G12" s="187">
        <v>131955</v>
      </c>
      <c r="H12" s="186">
        <v>28131</v>
      </c>
      <c r="I12" s="186">
        <v>24197</v>
      </c>
      <c r="J12" s="186">
        <v>31243</v>
      </c>
      <c r="K12" s="186">
        <v>37197</v>
      </c>
      <c r="L12" s="186">
        <v>120768</v>
      </c>
      <c r="M12" s="188">
        <f t="shared" si="0"/>
        <v>-0.1240541802895843</v>
      </c>
      <c r="N12" s="188">
        <f t="shared" si="0"/>
        <v>-0.29074334623050768</v>
      </c>
      <c r="O12" s="188">
        <f t="shared" si="0"/>
        <v>-7.8187236302481339E-2</v>
      </c>
      <c r="P12" s="188">
        <f t="shared" si="1"/>
        <v>9.7483256129584278E-2</v>
      </c>
      <c r="Q12" s="136">
        <f t="shared" si="2"/>
        <v>-8.4778901898374448E-2</v>
      </c>
    </row>
    <row r="13" spans="1:27" s="91" customFormat="1" ht="15" customHeight="1" x14ac:dyDescent="0.3">
      <c r="A13" s="138" t="s">
        <v>273</v>
      </c>
      <c r="B13" s="195" t="s">
        <v>280</v>
      </c>
      <c r="C13" s="189">
        <v>30408</v>
      </c>
      <c r="D13" s="186">
        <v>29462</v>
      </c>
      <c r="E13" s="186">
        <v>29307</v>
      </c>
      <c r="F13" s="186">
        <v>27025</v>
      </c>
      <c r="G13" s="187">
        <v>116202</v>
      </c>
      <c r="H13" s="186">
        <v>22067</v>
      </c>
      <c r="I13" s="186">
        <v>17962</v>
      </c>
      <c r="J13" s="186">
        <v>22562</v>
      </c>
      <c r="K13" s="186">
        <v>23956</v>
      </c>
      <c r="L13" s="186">
        <v>86547</v>
      </c>
      <c r="M13" s="188">
        <f t="shared" si="0"/>
        <v>-0.25100128979702668</v>
      </c>
      <c r="N13" s="188">
        <f t="shared" si="0"/>
        <v>-0.38710888183710379</v>
      </c>
      <c r="O13" s="188">
        <f t="shared" si="0"/>
        <v>-0.16514338575393153</v>
      </c>
      <c r="P13" s="188">
        <f t="shared" si="1"/>
        <v>-0.11356151711378354</v>
      </c>
      <c r="Q13" s="136">
        <f t="shared" si="2"/>
        <v>-0.25520214798368357</v>
      </c>
    </row>
    <row r="14" spans="1:27" s="91" customFormat="1" ht="15" customHeight="1" x14ac:dyDescent="0.3">
      <c r="A14" s="138" t="s">
        <v>273</v>
      </c>
      <c r="B14" s="195" t="s">
        <v>281</v>
      </c>
      <c r="C14" s="189">
        <v>27775</v>
      </c>
      <c r="D14" s="186">
        <v>26856</v>
      </c>
      <c r="E14" s="186">
        <v>26639</v>
      </c>
      <c r="F14" s="186">
        <v>26079</v>
      </c>
      <c r="G14" s="187">
        <v>107349</v>
      </c>
      <c r="H14" s="186">
        <v>14138</v>
      </c>
      <c r="I14" s="186">
        <v>4321</v>
      </c>
      <c r="J14" s="186">
        <v>9100</v>
      </c>
      <c r="K14" s="186">
        <v>13376</v>
      </c>
      <c r="L14" s="186">
        <v>40935</v>
      </c>
      <c r="M14" s="188">
        <f t="shared" si="0"/>
        <v>-0.47356270479594875</v>
      </c>
      <c r="N14" s="188">
        <f t="shared" si="0"/>
        <v>-0.83779421149442546</v>
      </c>
      <c r="O14" s="188">
        <f t="shared" si="0"/>
        <v>-0.65106024003987883</v>
      </c>
      <c r="P14" s="188">
        <f t="shared" si="1"/>
        <v>-0.48709689788718891</v>
      </c>
      <c r="Q14" s="136">
        <f t="shared" si="2"/>
        <v>-0.61867367185535027</v>
      </c>
    </row>
    <row r="15" spans="1:27" s="91" customFormat="1" ht="15" customHeight="1" x14ac:dyDescent="0.3">
      <c r="A15" s="139" t="s">
        <v>273</v>
      </c>
      <c r="B15" s="195" t="s">
        <v>282</v>
      </c>
      <c r="C15" s="189">
        <v>23979</v>
      </c>
      <c r="D15" s="186">
        <v>22329</v>
      </c>
      <c r="E15" s="186">
        <v>26120</v>
      </c>
      <c r="F15" s="186">
        <v>27619</v>
      </c>
      <c r="G15" s="187">
        <v>100047</v>
      </c>
      <c r="H15" s="186">
        <v>14839</v>
      </c>
      <c r="I15" s="186">
        <v>8854</v>
      </c>
      <c r="J15" s="186">
        <v>15492</v>
      </c>
      <c r="K15" s="186">
        <v>20227</v>
      </c>
      <c r="L15" s="186">
        <v>59412</v>
      </c>
      <c r="M15" s="188">
        <f t="shared" si="0"/>
        <v>-0.33543821935599444</v>
      </c>
      <c r="N15" s="188">
        <f t="shared" si="0"/>
        <v>-0.66102603369065849</v>
      </c>
      <c r="O15" s="188">
        <f t="shared" si="0"/>
        <v>-0.43908179152033022</v>
      </c>
      <c r="P15" s="188">
        <f t="shared" si="1"/>
        <v>-0.26764184076179443</v>
      </c>
      <c r="Q15" s="136">
        <f t="shared" si="2"/>
        <v>-0.40615910522054632</v>
      </c>
    </row>
    <row r="16" spans="1:27" s="91" customFormat="1" ht="15" customHeight="1" x14ac:dyDescent="0.3">
      <c r="A16" s="137" t="s">
        <v>283</v>
      </c>
      <c r="B16" s="195" t="s">
        <v>277</v>
      </c>
      <c r="C16" s="186">
        <v>45773</v>
      </c>
      <c r="D16" s="186">
        <v>46782</v>
      </c>
      <c r="E16" s="186">
        <v>54277</v>
      </c>
      <c r="F16" s="186">
        <v>59321</v>
      </c>
      <c r="G16" s="187">
        <v>206153</v>
      </c>
      <c r="H16" s="186">
        <v>29384</v>
      </c>
      <c r="I16" s="186">
        <v>21988</v>
      </c>
      <c r="J16" s="186">
        <v>37086</v>
      </c>
      <c r="K16" s="186">
        <v>46196</v>
      </c>
      <c r="L16" s="186">
        <v>134654</v>
      </c>
      <c r="M16" s="188">
        <f t="shared" si="1"/>
        <v>-0.3580495051668014</v>
      </c>
      <c r="N16" s="188">
        <f t="shared" si="1"/>
        <v>-0.52999016715830871</v>
      </c>
      <c r="O16" s="188">
        <f t="shared" si="1"/>
        <v>-0.3167271588333917</v>
      </c>
      <c r="P16" s="188">
        <f t="shared" si="1"/>
        <v>-0.22125385613863555</v>
      </c>
      <c r="Q16" s="136">
        <f t="shared" si="2"/>
        <v>-0.34682493099785111</v>
      </c>
    </row>
    <row r="17" spans="1:17" s="91" customFormat="1" ht="15" customHeight="1" x14ac:dyDescent="0.3">
      <c r="A17" s="138" t="s">
        <v>283</v>
      </c>
      <c r="B17" s="195" t="s">
        <v>278</v>
      </c>
      <c r="C17" s="186">
        <v>44778</v>
      </c>
      <c r="D17" s="186">
        <v>45633</v>
      </c>
      <c r="E17" s="186">
        <v>49957</v>
      </c>
      <c r="F17" s="186">
        <v>52067</v>
      </c>
      <c r="G17" s="187">
        <v>192435</v>
      </c>
      <c r="H17" s="186">
        <v>37632</v>
      </c>
      <c r="I17" s="186">
        <v>28044</v>
      </c>
      <c r="J17" s="186">
        <v>38877</v>
      </c>
      <c r="K17" s="186">
        <v>51800</v>
      </c>
      <c r="L17" s="186">
        <v>156353</v>
      </c>
      <c r="M17" s="188">
        <f t="shared" si="1"/>
        <v>-0.15958729733351198</v>
      </c>
      <c r="N17" s="188">
        <f t="shared" si="1"/>
        <v>-0.38544474393530997</v>
      </c>
      <c r="O17" s="188">
        <f t="shared" si="1"/>
        <v>-0.22179074003643134</v>
      </c>
      <c r="P17" s="188">
        <f t="shared" si="1"/>
        <v>-5.1280081433537558E-3</v>
      </c>
      <c r="Q17" s="136">
        <f t="shared" si="2"/>
        <v>-0.18750227349494636</v>
      </c>
    </row>
    <row r="18" spans="1:17" s="91" customFormat="1" ht="15" customHeight="1" x14ac:dyDescent="0.3">
      <c r="A18" s="138" t="s">
        <v>283</v>
      </c>
      <c r="B18" s="195" t="s">
        <v>281</v>
      </c>
      <c r="C18" s="186">
        <v>39202</v>
      </c>
      <c r="D18" s="186">
        <v>39285</v>
      </c>
      <c r="E18" s="186">
        <v>40303</v>
      </c>
      <c r="F18" s="186">
        <v>39055</v>
      </c>
      <c r="G18" s="187">
        <v>157845</v>
      </c>
      <c r="H18" s="186">
        <v>22168</v>
      </c>
      <c r="I18" s="186">
        <v>8148</v>
      </c>
      <c r="J18" s="186">
        <v>14333</v>
      </c>
      <c r="K18" s="186">
        <v>21002</v>
      </c>
      <c r="L18" s="186">
        <v>65651</v>
      </c>
      <c r="M18" s="188">
        <f t="shared" si="1"/>
        <v>-0.43451864700780574</v>
      </c>
      <c r="N18" s="188">
        <f t="shared" si="1"/>
        <v>-0.79259259259259263</v>
      </c>
      <c r="O18" s="188">
        <f t="shared" si="1"/>
        <v>-0.6443689055405305</v>
      </c>
      <c r="P18" s="188">
        <f t="shared" si="1"/>
        <v>-0.46224555114582</v>
      </c>
      <c r="Q18" s="136">
        <f t="shared" si="2"/>
        <v>-0.58407931831860371</v>
      </c>
    </row>
    <row r="19" spans="1:17" s="91" customFormat="1" ht="15" customHeight="1" x14ac:dyDescent="0.3">
      <c r="A19" s="138" t="s">
        <v>283</v>
      </c>
      <c r="B19" s="195" t="s">
        <v>276</v>
      </c>
      <c r="C19" s="186">
        <v>34544</v>
      </c>
      <c r="D19" s="186">
        <v>34102</v>
      </c>
      <c r="E19" s="186">
        <v>36723</v>
      </c>
      <c r="F19" s="186">
        <v>35635</v>
      </c>
      <c r="G19" s="187">
        <v>141004</v>
      </c>
      <c r="H19" s="186">
        <v>20731</v>
      </c>
      <c r="I19" s="186">
        <v>14105</v>
      </c>
      <c r="J19" s="186">
        <v>22483</v>
      </c>
      <c r="K19" s="186">
        <v>27325</v>
      </c>
      <c r="L19" s="186">
        <v>84644</v>
      </c>
      <c r="M19" s="188">
        <f t="shared" si="1"/>
        <v>-0.3998668364983789</v>
      </c>
      <c r="N19" s="188">
        <f t="shared" si="1"/>
        <v>-0.58638789513811507</v>
      </c>
      <c r="O19" s="188">
        <f t="shared" si="1"/>
        <v>-0.38776788388748196</v>
      </c>
      <c r="P19" s="188">
        <f t="shared" si="1"/>
        <v>-0.23319769889153921</v>
      </c>
      <c r="Q19" s="136">
        <f t="shared" si="2"/>
        <v>-0.39970497290856999</v>
      </c>
    </row>
    <row r="20" spans="1:17" s="91" customFormat="1" ht="15" customHeight="1" x14ac:dyDescent="0.3">
      <c r="A20" s="138" t="s">
        <v>283</v>
      </c>
      <c r="B20" s="195" t="s">
        <v>272</v>
      </c>
      <c r="C20" s="186">
        <v>31546</v>
      </c>
      <c r="D20" s="186">
        <v>31082</v>
      </c>
      <c r="E20" s="186">
        <v>29962</v>
      </c>
      <c r="F20" s="186">
        <v>26472</v>
      </c>
      <c r="G20" s="187">
        <v>119062</v>
      </c>
      <c r="H20" s="186">
        <v>20843</v>
      </c>
      <c r="I20" s="186">
        <v>14779</v>
      </c>
      <c r="J20" s="186">
        <v>19312</v>
      </c>
      <c r="K20" s="186">
        <v>21586</v>
      </c>
      <c r="L20" s="186">
        <v>76520</v>
      </c>
      <c r="M20" s="188">
        <f t="shared" si="1"/>
        <v>-0.33928231788499336</v>
      </c>
      <c r="N20" s="188">
        <f t="shared" si="1"/>
        <v>-0.52451579692426487</v>
      </c>
      <c r="O20" s="188">
        <f t="shared" si="1"/>
        <v>-0.35545023696682465</v>
      </c>
      <c r="P20" s="188">
        <f t="shared" si="1"/>
        <v>-0.1845723783620429</v>
      </c>
      <c r="Q20" s="136">
        <f t="shared" si="2"/>
        <v>-0.35730963699585089</v>
      </c>
    </row>
    <row r="21" spans="1:17" s="91" customFormat="1" ht="15" customHeight="1" x14ac:dyDescent="0.3">
      <c r="A21" s="138" t="s">
        <v>283</v>
      </c>
      <c r="B21" s="195" t="s">
        <v>282</v>
      </c>
      <c r="C21" s="186">
        <v>27793</v>
      </c>
      <c r="D21" s="186">
        <v>25333</v>
      </c>
      <c r="E21" s="186">
        <v>30016</v>
      </c>
      <c r="F21" s="186">
        <v>30633</v>
      </c>
      <c r="G21" s="187">
        <v>113775</v>
      </c>
      <c r="H21" s="186">
        <v>15448</v>
      </c>
      <c r="I21" s="186">
        <v>9003</v>
      </c>
      <c r="J21" s="186">
        <v>16224</v>
      </c>
      <c r="K21" s="186">
        <v>21287</v>
      </c>
      <c r="L21" s="186">
        <v>61962</v>
      </c>
      <c r="M21" s="188">
        <f t="shared" si="1"/>
        <v>-0.44417659122800707</v>
      </c>
      <c r="N21" s="188">
        <f t="shared" si="1"/>
        <v>-0.6446137449176963</v>
      </c>
      <c r="O21" s="188">
        <f t="shared" si="1"/>
        <v>-0.45948827292110872</v>
      </c>
      <c r="P21" s="188">
        <f t="shared" si="1"/>
        <v>-0.30509581170632977</v>
      </c>
      <c r="Q21" s="136">
        <f t="shared" si="2"/>
        <v>-0.45539881344759392</v>
      </c>
    </row>
    <row r="22" spans="1:17" s="91" customFormat="1" ht="15" customHeight="1" x14ac:dyDescent="0.3">
      <c r="A22" s="138" t="s">
        <v>283</v>
      </c>
      <c r="B22" s="195" t="s">
        <v>284</v>
      </c>
      <c r="C22" s="186">
        <v>22307</v>
      </c>
      <c r="D22" s="186">
        <v>22876</v>
      </c>
      <c r="E22" s="186">
        <v>27730</v>
      </c>
      <c r="F22" s="186">
        <v>31087</v>
      </c>
      <c r="G22" s="187">
        <v>104000</v>
      </c>
      <c r="H22" s="186">
        <v>16814</v>
      </c>
      <c r="I22" s="186">
        <v>15359</v>
      </c>
      <c r="J22" s="186">
        <v>24402</v>
      </c>
      <c r="K22" s="186">
        <v>29265</v>
      </c>
      <c r="L22" s="186">
        <v>85840</v>
      </c>
      <c r="M22" s="188">
        <f t="shared" si="1"/>
        <v>-0.2462455731384767</v>
      </c>
      <c r="N22" s="188">
        <f t="shared" si="1"/>
        <v>-0.32859765693303022</v>
      </c>
      <c r="O22" s="188">
        <f t="shared" si="1"/>
        <v>-0.12001442481067436</v>
      </c>
      <c r="P22" s="188">
        <f t="shared" si="1"/>
        <v>-5.8609708238170299E-2</v>
      </c>
      <c r="Q22" s="136">
        <f t="shared" si="2"/>
        <v>-0.17461538461538462</v>
      </c>
    </row>
    <row r="23" spans="1:17" s="91" customFormat="1" ht="15" customHeight="1" x14ac:dyDescent="0.3">
      <c r="A23" s="138" t="s">
        <v>283</v>
      </c>
      <c r="B23" s="195" t="s">
        <v>285</v>
      </c>
      <c r="C23" s="186">
        <v>27219</v>
      </c>
      <c r="D23" s="186">
        <v>25812</v>
      </c>
      <c r="E23" s="186">
        <v>22097</v>
      </c>
      <c r="F23" s="186">
        <v>17687</v>
      </c>
      <c r="G23" s="187">
        <v>92815</v>
      </c>
      <c r="H23" s="186">
        <v>31048</v>
      </c>
      <c r="I23" s="186">
        <v>7283</v>
      </c>
      <c r="J23" s="186">
        <v>5135</v>
      </c>
      <c r="K23" s="186">
        <v>5251</v>
      </c>
      <c r="L23" s="186">
        <v>48717</v>
      </c>
      <c r="M23" s="188">
        <f t="shared" si="1"/>
        <v>0.14067379404092728</v>
      </c>
      <c r="N23" s="188">
        <f t="shared" si="1"/>
        <v>-0.71784441345110805</v>
      </c>
      <c r="O23" s="188">
        <f t="shared" si="1"/>
        <v>-0.76761551341811107</v>
      </c>
      <c r="P23" s="188">
        <f t="shared" si="1"/>
        <v>-0.70311528241081023</v>
      </c>
      <c r="Q23" s="136">
        <f t="shared" si="2"/>
        <v>-0.47511716856111619</v>
      </c>
    </row>
    <row r="24" spans="1:17" s="91" customFormat="1" ht="15" customHeight="1" x14ac:dyDescent="0.3">
      <c r="A24" s="138" t="s">
        <v>283</v>
      </c>
      <c r="B24" s="195" t="s">
        <v>286</v>
      </c>
      <c r="C24" s="186">
        <v>22366</v>
      </c>
      <c r="D24" s="186">
        <v>22382</v>
      </c>
      <c r="E24" s="186">
        <v>23077</v>
      </c>
      <c r="F24" s="186">
        <v>21705</v>
      </c>
      <c r="G24" s="187">
        <v>89530</v>
      </c>
      <c r="H24" s="186">
        <v>18460</v>
      </c>
      <c r="I24" s="186">
        <v>13141</v>
      </c>
      <c r="J24" s="186">
        <v>19667</v>
      </c>
      <c r="K24" s="186">
        <v>21593</v>
      </c>
      <c r="L24" s="186">
        <v>72861</v>
      </c>
      <c r="M24" s="188">
        <f t="shared" si="1"/>
        <v>-0.17464007869087006</v>
      </c>
      <c r="N24" s="188">
        <f t="shared" si="1"/>
        <v>-0.41287641855062102</v>
      </c>
      <c r="O24" s="188">
        <f t="shared" si="1"/>
        <v>-0.14776617411275295</v>
      </c>
      <c r="P24" s="188">
        <f t="shared" si="1"/>
        <v>-5.1601013591338401E-3</v>
      </c>
      <c r="Q24" s="136">
        <f t="shared" si="2"/>
        <v>-0.18618340221154919</v>
      </c>
    </row>
    <row r="25" spans="1:17" s="91" customFormat="1" ht="15" customHeight="1" x14ac:dyDescent="0.3">
      <c r="A25" s="139" t="s">
        <v>283</v>
      </c>
      <c r="B25" s="135" t="s">
        <v>287</v>
      </c>
      <c r="C25" s="186">
        <v>21273</v>
      </c>
      <c r="D25" s="186">
        <v>21423</v>
      </c>
      <c r="E25" s="186">
        <v>20445</v>
      </c>
      <c r="F25" s="186">
        <v>18509</v>
      </c>
      <c r="G25" s="187">
        <v>81650</v>
      </c>
      <c r="H25" s="186">
        <v>13976</v>
      </c>
      <c r="I25" s="186">
        <v>8326</v>
      </c>
      <c r="J25" s="186">
        <v>10844</v>
      </c>
      <c r="K25" s="186">
        <v>12164</v>
      </c>
      <c r="L25" s="186">
        <v>45310</v>
      </c>
      <c r="M25" s="188">
        <f t="shared" si="1"/>
        <v>-0.3430169698679077</v>
      </c>
      <c r="N25" s="188">
        <f t="shared" si="1"/>
        <v>-0.61135228492741445</v>
      </c>
      <c r="O25" s="188">
        <f t="shared" si="1"/>
        <v>-0.46960136952800197</v>
      </c>
      <c r="P25" s="188">
        <f t="shared" si="1"/>
        <v>-0.34280620238802745</v>
      </c>
      <c r="Q25" s="136">
        <f t="shared" si="2"/>
        <v>-0.44507042253521129</v>
      </c>
    </row>
    <row r="26" spans="1:17" ht="17.25" customHeight="1" x14ac:dyDescent="0.25">
      <c r="A26" s="63" t="s">
        <v>203</v>
      </c>
      <c r="B26" s="36"/>
      <c r="C26" s="33"/>
      <c r="D26" s="33"/>
      <c r="E26" s="33"/>
      <c r="F26" s="33"/>
      <c r="G26" s="34"/>
      <c r="H26" s="35"/>
    </row>
    <row r="27" spans="1:17" s="114" customFormat="1" ht="12" customHeight="1" x14ac:dyDescent="0.3">
      <c r="A27" s="113" t="s">
        <v>205</v>
      </c>
    </row>
    <row r="28" spans="1:17" s="100" customFormat="1" ht="12" customHeight="1" x14ac:dyDescent="0.25">
      <c r="A28" s="204" t="s">
        <v>376</v>
      </c>
      <c r="B28" s="205"/>
      <c r="C28" s="206"/>
      <c r="D28" s="206"/>
      <c r="E28" s="206"/>
      <c r="F28" s="206"/>
      <c r="G28" s="207"/>
      <c r="H28" s="208"/>
    </row>
    <row r="29" spans="1:17" s="144" customFormat="1" ht="12" customHeight="1" x14ac:dyDescent="0.25">
      <c r="A29" s="145" t="s">
        <v>265</v>
      </c>
      <c r="B29" s="100"/>
      <c r="C29" s="141"/>
      <c r="D29" s="141"/>
      <c r="E29" s="141"/>
      <c r="F29" s="141"/>
      <c r="G29" s="142"/>
      <c r="H29" s="143"/>
    </row>
    <row r="30" spans="1:17" s="116" customFormat="1" ht="12" customHeight="1" x14ac:dyDescent="0.3">
      <c r="A30" s="113" t="s">
        <v>208</v>
      </c>
    </row>
    <row r="31" spans="1:17" s="116" customFormat="1" ht="12" customHeight="1" x14ac:dyDescent="0.3">
      <c r="A31" s="101" t="s">
        <v>209</v>
      </c>
    </row>
    <row r="32" spans="1:17" s="144" customFormat="1" ht="10.95" customHeight="1" x14ac:dyDescent="0.25">
      <c r="A32" s="74" t="s">
        <v>210</v>
      </c>
      <c r="B32" s="37"/>
      <c r="C32" s="141"/>
      <c r="E32" s="141"/>
      <c r="F32" s="141"/>
      <c r="G32" s="142"/>
      <c r="H32" s="143"/>
    </row>
    <row r="33" spans="1:17" s="91" customFormat="1" ht="30" customHeight="1" x14ac:dyDescent="0.3">
      <c r="A33" s="209" t="s">
        <v>211</v>
      </c>
      <c r="B33" s="210"/>
      <c r="C33" s="211"/>
      <c r="D33" s="211"/>
      <c r="E33" s="211"/>
      <c r="F33" s="211"/>
      <c r="G33" s="212"/>
      <c r="H33" s="213"/>
    </row>
    <row r="34" spans="1:17" s="130" customFormat="1" ht="20.25" customHeight="1" x14ac:dyDescent="0.3">
      <c r="A34" s="200" t="s">
        <v>288</v>
      </c>
      <c r="B34" s="23"/>
      <c r="C34" s="214"/>
      <c r="D34" s="214"/>
      <c r="E34" s="214"/>
      <c r="F34" s="214"/>
      <c r="G34" s="215"/>
      <c r="H34" s="23"/>
    </row>
    <row r="35" spans="1:17" s="91" customFormat="1" ht="15" customHeight="1" x14ac:dyDescent="0.3">
      <c r="A35" s="154"/>
      <c r="B35" s="155"/>
      <c r="C35" s="245" t="s">
        <v>58</v>
      </c>
      <c r="D35" s="246"/>
      <c r="E35" s="246"/>
      <c r="F35" s="246"/>
      <c r="G35" s="246"/>
      <c r="H35" s="245" t="s">
        <v>59</v>
      </c>
      <c r="I35" s="246"/>
      <c r="J35" s="246"/>
      <c r="K35" s="246"/>
      <c r="L35" s="246"/>
      <c r="M35" s="245" t="s">
        <v>212</v>
      </c>
      <c r="N35" s="246"/>
      <c r="O35" s="246"/>
      <c r="P35" s="246"/>
      <c r="Q35" s="247"/>
    </row>
    <row r="36" spans="1:17" s="91" customFormat="1" ht="15" customHeight="1" x14ac:dyDescent="0.25">
      <c r="A36" s="152" t="s">
        <v>269</v>
      </c>
      <c r="B36" s="153" t="s">
        <v>270</v>
      </c>
      <c r="C36" s="133" t="s">
        <v>244</v>
      </c>
      <c r="D36" s="133" t="s">
        <v>245</v>
      </c>
      <c r="E36" s="133" t="s">
        <v>246</v>
      </c>
      <c r="F36" s="133" t="s">
        <v>247</v>
      </c>
      <c r="G36" s="73" t="s">
        <v>248</v>
      </c>
      <c r="H36" s="133" t="s">
        <v>249</v>
      </c>
      <c r="I36" s="133" t="s">
        <v>250</v>
      </c>
      <c r="J36" s="133" t="s">
        <v>251</v>
      </c>
      <c r="K36" s="133" t="s">
        <v>252</v>
      </c>
      <c r="L36" s="73" t="s">
        <v>253</v>
      </c>
      <c r="M36" s="133" t="s">
        <v>254</v>
      </c>
      <c r="N36" s="133" t="s">
        <v>255</v>
      </c>
      <c r="O36" s="133" t="s">
        <v>256</v>
      </c>
      <c r="P36" s="133" t="s">
        <v>257</v>
      </c>
      <c r="Q36" s="151" t="s">
        <v>258</v>
      </c>
    </row>
    <row r="37" spans="1:17" s="91" customFormat="1" ht="15" customHeight="1" x14ac:dyDescent="0.3">
      <c r="A37" s="148" t="s">
        <v>271</v>
      </c>
      <c r="B37" s="131" t="s">
        <v>272</v>
      </c>
      <c r="C37" s="186">
        <v>101366</v>
      </c>
      <c r="D37" s="186">
        <v>99489</v>
      </c>
      <c r="E37" s="186">
        <v>96321</v>
      </c>
      <c r="F37" s="186">
        <v>89706</v>
      </c>
      <c r="G37" s="187">
        <v>386882</v>
      </c>
      <c r="H37" s="186">
        <v>66327</v>
      </c>
      <c r="I37" s="186">
        <v>50648</v>
      </c>
      <c r="J37" s="186">
        <v>68621</v>
      </c>
      <c r="K37" s="186">
        <v>75915</v>
      </c>
      <c r="L37" s="186">
        <v>261511</v>
      </c>
      <c r="M37" s="132">
        <f t="shared" ref="M37:Q56" si="3">-(C37-H37)/C37</f>
        <v>-0.34566817276009709</v>
      </c>
      <c r="N37" s="132">
        <f t="shared" si="3"/>
        <v>-0.49091859401541876</v>
      </c>
      <c r="O37" s="132">
        <f t="shared" si="3"/>
        <v>-0.28758007080491271</v>
      </c>
      <c r="P37" s="132">
        <f t="shared" si="3"/>
        <v>-0.15373553608454285</v>
      </c>
      <c r="Q37" s="147">
        <f t="shared" si="3"/>
        <v>-0.324054879782466</v>
      </c>
    </row>
    <row r="38" spans="1:17" s="91" customFormat="1" ht="15" customHeight="1" x14ac:dyDescent="0.3">
      <c r="A38" s="149" t="s">
        <v>273</v>
      </c>
      <c r="B38" s="194" t="s">
        <v>274</v>
      </c>
      <c r="C38" s="186">
        <v>60224</v>
      </c>
      <c r="D38" s="186">
        <v>59511</v>
      </c>
      <c r="E38" s="186">
        <v>56316</v>
      </c>
      <c r="F38" s="186">
        <v>47737</v>
      </c>
      <c r="G38" s="187">
        <v>223788</v>
      </c>
      <c r="H38" s="186">
        <v>55917</v>
      </c>
      <c r="I38" s="186">
        <v>36583</v>
      </c>
      <c r="J38" s="186">
        <v>33727</v>
      </c>
      <c r="K38" s="186">
        <v>28430</v>
      </c>
      <c r="L38" s="186">
        <v>154657</v>
      </c>
      <c r="M38" s="132">
        <f t="shared" si="3"/>
        <v>-7.1516339001062704E-2</v>
      </c>
      <c r="N38" s="132">
        <f t="shared" si="3"/>
        <v>-0.38527331081648769</v>
      </c>
      <c r="O38" s="132">
        <f t="shared" si="3"/>
        <v>-0.40111158462959018</v>
      </c>
      <c r="P38" s="132">
        <f t="shared" si="3"/>
        <v>-0.40444518926618767</v>
      </c>
      <c r="Q38" s="147">
        <f t="shared" si="3"/>
        <v>-0.30891289970865282</v>
      </c>
    </row>
    <row r="39" spans="1:17" s="91" customFormat="1" ht="15" customHeight="1" x14ac:dyDescent="0.3">
      <c r="A39" s="149" t="s">
        <v>273</v>
      </c>
      <c r="B39" s="194" t="s">
        <v>289</v>
      </c>
      <c r="C39" s="186">
        <v>45920</v>
      </c>
      <c r="D39" s="186">
        <v>44468</v>
      </c>
      <c r="E39" s="186">
        <v>46035</v>
      </c>
      <c r="F39" s="186">
        <v>43778</v>
      </c>
      <c r="G39" s="187">
        <v>180201</v>
      </c>
      <c r="H39" s="186">
        <v>38087</v>
      </c>
      <c r="I39" s="186">
        <v>30615</v>
      </c>
      <c r="J39" s="186">
        <v>38803</v>
      </c>
      <c r="K39" s="186">
        <v>41403</v>
      </c>
      <c r="L39" s="186">
        <v>148908</v>
      </c>
      <c r="M39" s="132">
        <f t="shared" si="3"/>
        <v>-0.17057926829268294</v>
      </c>
      <c r="N39" s="132">
        <f t="shared" si="3"/>
        <v>-0.31152739048304401</v>
      </c>
      <c r="O39" s="132">
        <f t="shared" si="3"/>
        <v>-0.15709786032366677</v>
      </c>
      <c r="P39" s="132">
        <f t="shared" si="3"/>
        <v>-5.425099364977843E-2</v>
      </c>
      <c r="Q39" s="147">
        <f t="shared" si="3"/>
        <v>-0.17365608403948923</v>
      </c>
    </row>
    <row r="40" spans="1:17" s="91" customFormat="1" ht="15" customHeight="1" x14ac:dyDescent="0.3">
      <c r="A40" s="149" t="s">
        <v>273</v>
      </c>
      <c r="B40" s="194" t="s">
        <v>278</v>
      </c>
      <c r="C40" s="186">
        <v>31831</v>
      </c>
      <c r="D40" s="186">
        <v>32115</v>
      </c>
      <c r="E40" s="186">
        <v>34116</v>
      </c>
      <c r="F40" s="186">
        <v>33893</v>
      </c>
      <c r="G40" s="187">
        <v>131955</v>
      </c>
      <c r="H40" s="186">
        <v>28131</v>
      </c>
      <c r="I40" s="186">
        <v>24197</v>
      </c>
      <c r="J40" s="186">
        <v>31243</v>
      </c>
      <c r="K40" s="186">
        <v>37197</v>
      </c>
      <c r="L40" s="186">
        <v>120768</v>
      </c>
      <c r="M40" s="132">
        <f t="shared" si="3"/>
        <v>-0.11623888661996168</v>
      </c>
      <c r="N40" s="132">
        <f t="shared" si="3"/>
        <v>-0.24655145570605635</v>
      </c>
      <c r="O40" s="132">
        <f t="shared" si="3"/>
        <v>-8.4212686129675224E-2</v>
      </c>
      <c r="P40" s="132">
        <f t="shared" si="3"/>
        <v>9.7483256129584278E-2</v>
      </c>
      <c r="Q40" s="147">
        <f t="shared" si="3"/>
        <v>-8.4778901898374448E-2</v>
      </c>
    </row>
    <row r="41" spans="1:17" s="91" customFormat="1" ht="15" customHeight="1" x14ac:dyDescent="0.3">
      <c r="A41" s="149" t="s">
        <v>273</v>
      </c>
      <c r="B41" s="194" t="s">
        <v>279</v>
      </c>
      <c r="C41" s="186">
        <v>37927</v>
      </c>
      <c r="D41" s="186">
        <v>34512</v>
      </c>
      <c r="E41" s="186">
        <v>33777</v>
      </c>
      <c r="F41" s="186">
        <v>30746</v>
      </c>
      <c r="G41" s="187">
        <v>136962</v>
      </c>
      <c r="H41" s="186">
        <v>28067</v>
      </c>
      <c r="I41" s="186">
        <v>23743</v>
      </c>
      <c r="J41" s="186">
        <v>27828</v>
      </c>
      <c r="K41" s="186">
        <v>28341</v>
      </c>
      <c r="L41" s="186">
        <v>107979</v>
      </c>
      <c r="M41" s="132">
        <f t="shared" si="3"/>
        <v>-0.25997310623038994</v>
      </c>
      <c r="N41" s="132">
        <f t="shared" si="3"/>
        <v>-0.31203639313861847</v>
      </c>
      <c r="O41" s="132">
        <f t="shared" si="3"/>
        <v>-0.1761257660538236</v>
      </c>
      <c r="P41" s="132">
        <f t="shared" si="3"/>
        <v>-7.8221557275743189E-2</v>
      </c>
      <c r="Q41" s="147">
        <f t="shared" si="3"/>
        <v>-0.21161344022429579</v>
      </c>
    </row>
    <row r="42" spans="1:17" s="91" customFormat="1" ht="15" customHeight="1" x14ac:dyDescent="0.3">
      <c r="A42" s="149" t="s">
        <v>273</v>
      </c>
      <c r="B42" s="194" t="s">
        <v>277</v>
      </c>
      <c r="C42" s="186">
        <v>33468</v>
      </c>
      <c r="D42" s="186">
        <v>33581</v>
      </c>
      <c r="E42" s="186">
        <v>37781</v>
      </c>
      <c r="F42" s="186">
        <v>41680</v>
      </c>
      <c r="G42" s="187">
        <v>146510</v>
      </c>
      <c r="H42" s="186">
        <v>23945</v>
      </c>
      <c r="I42" s="186">
        <v>17695</v>
      </c>
      <c r="J42" s="186">
        <v>28582</v>
      </c>
      <c r="K42" s="186">
        <v>34321</v>
      </c>
      <c r="L42" s="186">
        <v>104543</v>
      </c>
      <c r="M42" s="132">
        <f t="shared" si="3"/>
        <v>-0.28454045655551574</v>
      </c>
      <c r="N42" s="132">
        <f t="shared" si="3"/>
        <v>-0.47306512611298057</v>
      </c>
      <c r="O42" s="132">
        <f t="shared" si="3"/>
        <v>-0.24348217357931234</v>
      </c>
      <c r="P42" s="132">
        <f t="shared" si="3"/>
        <v>-0.17655950095969289</v>
      </c>
      <c r="Q42" s="147">
        <f t="shared" si="3"/>
        <v>-0.2864446112893318</v>
      </c>
    </row>
    <row r="43" spans="1:17" s="91" customFormat="1" ht="15" customHeight="1" x14ac:dyDescent="0.3">
      <c r="A43" s="149" t="s">
        <v>273</v>
      </c>
      <c r="B43" s="194" t="s">
        <v>276</v>
      </c>
      <c r="C43" s="186">
        <v>36384</v>
      </c>
      <c r="D43" s="186">
        <v>36835</v>
      </c>
      <c r="E43" s="186">
        <v>38686</v>
      </c>
      <c r="F43" s="186">
        <v>38213</v>
      </c>
      <c r="G43" s="187">
        <v>150118</v>
      </c>
      <c r="H43" s="186">
        <v>23390</v>
      </c>
      <c r="I43" s="186">
        <v>17153</v>
      </c>
      <c r="J43" s="186">
        <v>27171</v>
      </c>
      <c r="K43" s="186">
        <v>31241</v>
      </c>
      <c r="L43" s="186">
        <v>98955</v>
      </c>
      <c r="M43" s="132">
        <f t="shared" si="3"/>
        <v>-0.35713500439753737</v>
      </c>
      <c r="N43" s="132">
        <f t="shared" si="3"/>
        <v>-0.53432876340437085</v>
      </c>
      <c r="O43" s="132">
        <f t="shared" si="3"/>
        <v>-0.29765289768908648</v>
      </c>
      <c r="P43" s="132">
        <f t="shared" si="3"/>
        <v>-0.1824509983513464</v>
      </c>
      <c r="Q43" s="147">
        <f t="shared" si="3"/>
        <v>-0.34081855606922556</v>
      </c>
    </row>
    <row r="44" spans="1:17" s="91" customFormat="1" ht="15" customHeight="1" x14ac:dyDescent="0.3">
      <c r="A44" s="149" t="s">
        <v>273</v>
      </c>
      <c r="B44" s="194" t="s">
        <v>280</v>
      </c>
      <c r="C44" s="186">
        <v>30408</v>
      </c>
      <c r="D44" s="186">
        <v>29462</v>
      </c>
      <c r="E44" s="186">
        <v>29307</v>
      </c>
      <c r="F44" s="186">
        <v>27025</v>
      </c>
      <c r="G44" s="187">
        <v>116202</v>
      </c>
      <c r="H44" s="186">
        <v>22067</v>
      </c>
      <c r="I44" s="186">
        <v>17962</v>
      </c>
      <c r="J44" s="186">
        <v>22562</v>
      </c>
      <c r="K44" s="186">
        <v>23956</v>
      </c>
      <c r="L44" s="186">
        <v>86547</v>
      </c>
      <c r="M44" s="132">
        <f t="shared" si="3"/>
        <v>-0.27430281504867138</v>
      </c>
      <c r="N44" s="132">
        <f t="shared" si="3"/>
        <v>-0.3903333107053153</v>
      </c>
      <c r="O44" s="132">
        <f t="shared" si="3"/>
        <v>-0.23014979356467738</v>
      </c>
      <c r="P44" s="132">
        <f t="shared" si="3"/>
        <v>-0.11356151711378354</v>
      </c>
      <c r="Q44" s="147">
        <f t="shared" si="3"/>
        <v>-0.25520214798368357</v>
      </c>
    </row>
    <row r="45" spans="1:17" s="91" customFormat="1" ht="15" customHeight="1" x14ac:dyDescent="0.3">
      <c r="A45" s="149" t="s">
        <v>273</v>
      </c>
      <c r="B45" s="194" t="s">
        <v>290</v>
      </c>
      <c r="C45" s="186">
        <v>23681</v>
      </c>
      <c r="D45" s="186">
        <v>23715</v>
      </c>
      <c r="E45" s="186">
        <v>24731</v>
      </c>
      <c r="F45" s="186">
        <v>24956</v>
      </c>
      <c r="G45" s="187">
        <v>97083</v>
      </c>
      <c r="H45" s="186">
        <v>17932</v>
      </c>
      <c r="I45" s="186">
        <v>14164</v>
      </c>
      <c r="J45" s="186">
        <v>18635</v>
      </c>
      <c r="K45" s="186">
        <v>21372</v>
      </c>
      <c r="L45" s="186">
        <v>72103</v>
      </c>
      <c r="M45" s="132">
        <f t="shared" si="3"/>
        <v>-0.24276846416958744</v>
      </c>
      <c r="N45" s="132">
        <f t="shared" si="3"/>
        <v>-0.40274088129875607</v>
      </c>
      <c r="O45" s="132">
        <f t="shared" si="3"/>
        <v>-0.24649225668189723</v>
      </c>
      <c r="P45" s="132">
        <f t="shared" si="3"/>
        <v>-0.14361275845488058</v>
      </c>
      <c r="Q45" s="147">
        <f t="shared" si="3"/>
        <v>-0.25730560448276218</v>
      </c>
    </row>
    <row r="46" spans="1:17" s="91" customFormat="1" ht="15" customHeight="1" x14ac:dyDescent="0.3">
      <c r="A46" s="150" t="s">
        <v>273</v>
      </c>
      <c r="B46" s="194" t="s">
        <v>286</v>
      </c>
      <c r="C46" s="186">
        <v>22817</v>
      </c>
      <c r="D46" s="186">
        <v>21147</v>
      </c>
      <c r="E46" s="186">
        <v>21580</v>
      </c>
      <c r="F46" s="186">
        <v>21235</v>
      </c>
      <c r="G46" s="187">
        <v>86779</v>
      </c>
      <c r="H46" s="186">
        <v>17557</v>
      </c>
      <c r="I46" s="186">
        <v>13423</v>
      </c>
      <c r="J46" s="186">
        <v>17441</v>
      </c>
      <c r="K46" s="186">
        <v>18173</v>
      </c>
      <c r="L46" s="186">
        <v>66594</v>
      </c>
      <c r="M46" s="132">
        <f t="shared" si="3"/>
        <v>-0.23052986808081694</v>
      </c>
      <c r="N46" s="132">
        <f t="shared" si="3"/>
        <v>-0.36525275452782902</v>
      </c>
      <c r="O46" s="132">
        <f t="shared" si="3"/>
        <v>-0.1917979610750695</v>
      </c>
      <c r="P46" s="132">
        <f t="shared" si="3"/>
        <v>-0.14419590299034613</v>
      </c>
      <c r="Q46" s="147">
        <f t="shared" si="3"/>
        <v>-0.23260235771327165</v>
      </c>
    </row>
    <row r="47" spans="1:17" s="91" customFormat="1" ht="15" customHeight="1" x14ac:dyDescent="0.3">
      <c r="A47" s="148" t="s">
        <v>283</v>
      </c>
      <c r="B47" s="194" t="s">
        <v>278</v>
      </c>
      <c r="C47" s="186">
        <v>44778</v>
      </c>
      <c r="D47" s="186">
        <v>45633</v>
      </c>
      <c r="E47" s="186">
        <v>49957</v>
      </c>
      <c r="F47" s="186">
        <v>52067</v>
      </c>
      <c r="G47" s="187">
        <v>192435</v>
      </c>
      <c r="H47" s="186">
        <v>37632</v>
      </c>
      <c r="I47" s="186">
        <v>28044</v>
      </c>
      <c r="J47" s="186">
        <v>38877</v>
      </c>
      <c r="K47" s="186">
        <v>51800</v>
      </c>
      <c r="L47" s="186">
        <v>156353</v>
      </c>
      <c r="M47" s="132">
        <f t="shared" si="3"/>
        <v>-0.15958729733351198</v>
      </c>
      <c r="N47" s="132">
        <f t="shared" si="3"/>
        <v>-0.38544474393530997</v>
      </c>
      <c r="O47" s="132">
        <f t="shared" si="3"/>
        <v>-0.22179074003643134</v>
      </c>
      <c r="P47" s="132">
        <f t="shared" si="3"/>
        <v>-5.1280081433537558E-3</v>
      </c>
      <c r="Q47" s="147">
        <f t="shared" si="3"/>
        <v>-0.18750227349494636</v>
      </c>
    </row>
    <row r="48" spans="1:17" s="91" customFormat="1" ht="15" customHeight="1" x14ac:dyDescent="0.3">
      <c r="A48" s="149" t="s">
        <v>283</v>
      </c>
      <c r="B48" s="194" t="s">
        <v>277</v>
      </c>
      <c r="C48" s="186">
        <v>45773</v>
      </c>
      <c r="D48" s="186">
        <v>46782</v>
      </c>
      <c r="E48" s="186">
        <v>54277</v>
      </c>
      <c r="F48" s="186">
        <v>59321</v>
      </c>
      <c r="G48" s="187">
        <v>206153</v>
      </c>
      <c r="H48" s="186">
        <v>29384</v>
      </c>
      <c r="I48" s="186">
        <v>21988</v>
      </c>
      <c r="J48" s="186">
        <v>37086</v>
      </c>
      <c r="K48" s="186">
        <v>46196</v>
      </c>
      <c r="L48" s="186">
        <v>134654</v>
      </c>
      <c r="M48" s="132">
        <f t="shared" si="3"/>
        <v>-0.3580495051668014</v>
      </c>
      <c r="N48" s="132">
        <f t="shared" si="3"/>
        <v>-0.52999016715830871</v>
      </c>
      <c r="O48" s="132">
        <f t="shared" si="3"/>
        <v>-0.3167271588333917</v>
      </c>
      <c r="P48" s="132">
        <f t="shared" si="3"/>
        <v>-0.22125385613863555</v>
      </c>
      <c r="Q48" s="147">
        <f t="shared" si="3"/>
        <v>-0.34682493099785111</v>
      </c>
    </row>
    <row r="49" spans="1:17" s="91" customFormat="1" ht="15" customHeight="1" x14ac:dyDescent="0.3">
      <c r="A49" s="149" t="s">
        <v>283</v>
      </c>
      <c r="B49" s="194" t="s">
        <v>284</v>
      </c>
      <c r="C49" s="186">
        <v>22307</v>
      </c>
      <c r="D49" s="186">
        <v>22876</v>
      </c>
      <c r="E49" s="186">
        <v>27730</v>
      </c>
      <c r="F49" s="186">
        <v>31087</v>
      </c>
      <c r="G49" s="187">
        <v>104000</v>
      </c>
      <c r="H49" s="186">
        <v>16814</v>
      </c>
      <c r="I49" s="186">
        <v>15359</v>
      </c>
      <c r="J49" s="186">
        <v>24402</v>
      </c>
      <c r="K49" s="186">
        <v>29265</v>
      </c>
      <c r="L49" s="186">
        <v>85840</v>
      </c>
      <c r="M49" s="132">
        <f t="shared" si="3"/>
        <v>-0.2462455731384767</v>
      </c>
      <c r="N49" s="132">
        <f t="shared" si="3"/>
        <v>-0.32859765693303022</v>
      </c>
      <c r="O49" s="132">
        <f t="shared" si="3"/>
        <v>-0.12001442481067436</v>
      </c>
      <c r="P49" s="132">
        <f t="shared" si="3"/>
        <v>-5.8609708238170299E-2</v>
      </c>
      <c r="Q49" s="147">
        <f t="shared" si="3"/>
        <v>-0.17461538461538462</v>
      </c>
    </row>
    <row r="50" spans="1:17" s="91" customFormat="1" ht="15" customHeight="1" x14ac:dyDescent="0.3">
      <c r="A50" s="149" t="s">
        <v>283</v>
      </c>
      <c r="B50" s="194" t="s">
        <v>276</v>
      </c>
      <c r="C50" s="186">
        <v>34544</v>
      </c>
      <c r="D50" s="186">
        <v>34102</v>
      </c>
      <c r="E50" s="186">
        <v>36723</v>
      </c>
      <c r="F50" s="186">
        <v>35635</v>
      </c>
      <c r="G50" s="187">
        <v>141004</v>
      </c>
      <c r="H50" s="186">
        <v>20731</v>
      </c>
      <c r="I50" s="186">
        <v>14105</v>
      </c>
      <c r="J50" s="186">
        <v>22483</v>
      </c>
      <c r="K50" s="186">
        <v>27325</v>
      </c>
      <c r="L50" s="186">
        <v>84644</v>
      </c>
      <c r="M50" s="132">
        <f t="shared" si="3"/>
        <v>-0.3998668364983789</v>
      </c>
      <c r="N50" s="132">
        <f t="shared" si="3"/>
        <v>-0.58638789513811507</v>
      </c>
      <c r="O50" s="132">
        <f t="shared" si="3"/>
        <v>-0.38776788388748196</v>
      </c>
      <c r="P50" s="132">
        <f t="shared" si="3"/>
        <v>-0.23319769889153921</v>
      </c>
      <c r="Q50" s="147">
        <f t="shared" si="3"/>
        <v>-0.39970497290856999</v>
      </c>
    </row>
    <row r="51" spans="1:17" s="91" customFormat="1" ht="15" customHeight="1" x14ac:dyDescent="0.3">
      <c r="A51" s="149" t="s">
        <v>283</v>
      </c>
      <c r="B51" s="194" t="s">
        <v>272</v>
      </c>
      <c r="C51" s="186">
        <v>31546</v>
      </c>
      <c r="D51" s="186">
        <v>31082</v>
      </c>
      <c r="E51" s="186">
        <v>29962</v>
      </c>
      <c r="F51" s="186">
        <v>26472</v>
      </c>
      <c r="G51" s="187">
        <v>119062</v>
      </c>
      <c r="H51" s="186">
        <v>20843</v>
      </c>
      <c r="I51" s="186">
        <v>14779</v>
      </c>
      <c r="J51" s="186">
        <v>19312</v>
      </c>
      <c r="K51" s="186">
        <v>21586</v>
      </c>
      <c r="L51" s="186">
        <v>76520</v>
      </c>
      <c r="M51" s="132">
        <f t="shared" si="3"/>
        <v>-0.33928231788499336</v>
      </c>
      <c r="N51" s="132">
        <f t="shared" si="3"/>
        <v>-0.52451579692426487</v>
      </c>
      <c r="O51" s="132">
        <f t="shared" si="3"/>
        <v>-0.35545023696682465</v>
      </c>
      <c r="P51" s="132">
        <f t="shared" si="3"/>
        <v>-0.1845723783620429</v>
      </c>
      <c r="Q51" s="147">
        <f t="shared" si="3"/>
        <v>-0.35730963699585089</v>
      </c>
    </row>
    <row r="52" spans="1:17" s="91" customFormat="1" ht="15" customHeight="1" x14ac:dyDescent="0.3">
      <c r="A52" s="149" t="s">
        <v>283</v>
      </c>
      <c r="B52" s="194" t="s">
        <v>286</v>
      </c>
      <c r="C52" s="186">
        <v>22366</v>
      </c>
      <c r="D52" s="186">
        <v>22382</v>
      </c>
      <c r="E52" s="186">
        <v>23077</v>
      </c>
      <c r="F52" s="186">
        <v>21705</v>
      </c>
      <c r="G52" s="187">
        <v>89530</v>
      </c>
      <c r="H52" s="186">
        <v>18460</v>
      </c>
      <c r="I52" s="186">
        <v>13141</v>
      </c>
      <c r="J52" s="186">
        <v>19667</v>
      </c>
      <c r="K52" s="186">
        <v>21593</v>
      </c>
      <c r="L52" s="186">
        <v>72861</v>
      </c>
      <c r="M52" s="132">
        <f t="shared" si="3"/>
        <v>-0.17464007869087006</v>
      </c>
      <c r="N52" s="132">
        <f t="shared" si="3"/>
        <v>-0.41287641855062102</v>
      </c>
      <c r="O52" s="132">
        <f t="shared" si="3"/>
        <v>-0.14776617411275295</v>
      </c>
      <c r="P52" s="132">
        <f t="shared" si="3"/>
        <v>-5.1601013591338401E-3</v>
      </c>
      <c r="Q52" s="147">
        <f t="shared" si="3"/>
        <v>-0.18618340221154919</v>
      </c>
    </row>
    <row r="53" spans="1:17" s="91" customFormat="1" ht="15" customHeight="1" x14ac:dyDescent="0.3">
      <c r="A53" s="149" t="s">
        <v>283</v>
      </c>
      <c r="B53" s="194" t="s">
        <v>281</v>
      </c>
      <c r="C53" s="186">
        <v>39202</v>
      </c>
      <c r="D53" s="186">
        <v>39285</v>
      </c>
      <c r="E53" s="186">
        <v>40303</v>
      </c>
      <c r="F53" s="186">
        <v>39055</v>
      </c>
      <c r="G53" s="187">
        <v>157845</v>
      </c>
      <c r="H53" s="186">
        <v>22168</v>
      </c>
      <c r="I53" s="186">
        <v>8148</v>
      </c>
      <c r="J53" s="186">
        <v>14333</v>
      </c>
      <c r="K53" s="186">
        <v>21002</v>
      </c>
      <c r="L53" s="186">
        <v>65651</v>
      </c>
      <c r="M53" s="132">
        <f t="shared" si="3"/>
        <v>-0.43451864700780574</v>
      </c>
      <c r="N53" s="132">
        <f t="shared" si="3"/>
        <v>-0.79259259259259263</v>
      </c>
      <c r="O53" s="132">
        <f t="shared" si="3"/>
        <v>-0.6443689055405305</v>
      </c>
      <c r="P53" s="132">
        <f t="shared" si="3"/>
        <v>-0.46224555114582</v>
      </c>
      <c r="Q53" s="147">
        <f t="shared" si="3"/>
        <v>-0.58407931831860371</v>
      </c>
    </row>
    <row r="54" spans="1:17" s="91" customFormat="1" ht="15" customHeight="1" x14ac:dyDescent="0.3">
      <c r="A54" s="149" t="s">
        <v>283</v>
      </c>
      <c r="B54" s="194" t="s">
        <v>282</v>
      </c>
      <c r="C54" s="186">
        <v>27793</v>
      </c>
      <c r="D54" s="186">
        <v>25333</v>
      </c>
      <c r="E54" s="186">
        <v>30016</v>
      </c>
      <c r="F54" s="186">
        <v>30633</v>
      </c>
      <c r="G54" s="187">
        <v>113775</v>
      </c>
      <c r="H54" s="186">
        <v>15448</v>
      </c>
      <c r="I54" s="186">
        <v>9003</v>
      </c>
      <c r="J54" s="186">
        <v>16224</v>
      </c>
      <c r="K54" s="186">
        <v>21287</v>
      </c>
      <c r="L54" s="186">
        <v>61962</v>
      </c>
      <c r="M54" s="132">
        <f t="shared" si="3"/>
        <v>-0.44417659122800707</v>
      </c>
      <c r="N54" s="132">
        <f t="shared" si="3"/>
        <v>-0.6446137449176963</v>
      </c>
      <c r="O54" s="132">
        <f t="shared" si="3"/>
        <v>-0.45948827292110872</v>
      </c>
      <c r="P54" s="132">
        <f t="shared" si="3"/>
        <v>-0.30509581170632977</v>
      </c>
      <c r="Q54" s="147">
        <f t="shared" si="3"/>
        <v>-0.45539881344759392</v>
      </c>
    </row>
    <row r="55" spans="1:17" s="91" customFormat="1" ht="15" customHeight="1" x14ac:dyDescent="0.3">
      <c r="A55" s="149" t="s">
        <v>283</v>
      </c>
      <c r="B55" s="194" t="s">
        <v>274</v>
      </c>
      <c r="C55" s="186">
        <v>21652</v>
      </c>
      <c r="D55" s="186">
        <v>21667</v>
      </c>
      <c r="E55" s="186">
        <v>20027</v>
      </c>
      <c r="F55" s="186">
        <v>15951</v>
      </c>
      <c r="G55" s="187">
        <v>79297</v>
      </c>
      <c r="H55" s="186">
        <v>22418</v>
      </c>
      <c r="I55" s="186">
        <v>10842</v>
      </c>
      <c r="J55" s="186">
        <v>8857</v>
      </c>
      <c r="K55" s="186">
        <v>7326</v>
      </c>
      <c r="L55" s="186">
        <v>49443</v>
      </c>
      <c r="M55" s="132">
        <f t="shared" si="3"/>
        <v>3.5377794199150193E-2</v>
      </c>
      <c r="N55" s="132">
        <f t="shared" si="3"/>
        <v>-0.49960769834310242</v>
      </c>
      <c r="O55" s="132">
        <f t="shared" si="3"/>
        <v>-0.55774704149398313</v>
      </c>
      <c r="P55" s="132">
        <f t="shared" si="3"/>
        <v>-0.54071845025390253</v>
      </c>
      <c r="Q55" s="147">
        <f t="shared" si="3"/>
        <v>-0.37648334741541295</v>
      </c>
    </row>
    <row r="56" spans="1:17" s="91" customFormat="1" ht="15" customHeight="1" x14ac:dyDescent="0.3">
      <c r="A56" s="150" t="s">
        <v>283</v>
      </c>
      <c r="B56" s="195" t="s">
        <v>285</v>
      </c>
      <c r="C56" s="186">
        <v>27219</v>
      </c>
      <c r="D56" s="186">
        <v>25812</v>
      </c>
      <c r="E56" s="186">
        <v>22097</v>
      </c>
      <c r="F56" s="186">
        <v>17687</v>
      </c>
      <c r="G56" s="187">
        <v>92815</v>
      </c>
      <c r="H56" s="186">
        <v>31048</v>
      </c>
      <c r="I56" s="186">
        <v>7283</v>
      </c>
      <c r="J56" s="186">
        <v>5135</v>
      </c>
      <c r="K56" s="186">
        <v>5251</v>
      </c>
      <c r="L56" s="186">
        <v>48717</v>
      </c>
      <c r="M56" s="132">
        <f t="shared" si="3"/>
        <v>0.14067379404092728</v>
      </c>
      <c r="N56" s="132">
        <f t="shared" si="3"/>
        <v>-0.71784441345110805</v>
      </c>
      <c r="O56" s="132">
        <f t="shared" si="3"/>
        <v>-0.76761551341811107</v>
      </c>
      <c r="P56" s="132">
        <f t="shared" si="3"/>
        <v>-0.70311528241081023</v>
      </c>
      <c r="Q56" s="147">
        <f t="shared" si="3"/>
        <v>-0.47511716856111619</v>
      </c>
    </row>
    <row r="57" spans="1:17" ht="17.25" customHeight="1" x14ac:dyDescent="0.25">
      <c r="A57" s="63" t="s">
        <v>203</v>
      </c>
      <c r="B57" s="38"/>
      <c r="C57" s="39"/>
      <c r="D57" s="39"/>
      <c r="E57" s="39"/>
      <c r="F57" s="39"/>
    </row>
    <row r="58" spans="1:17" s="100" customFormat="1" ht="12" customHeight="1" x14ac:dyDescent="0.25">
      <c r="A58" s="204" t="s">
        <v>376</v>
      </c>
      <c r="B58" s="205"/>
      <c r="C58" s="156"/>
      <c r="D58" s="156"/>
      <c r="E58" s="156"/>
      <c r="F58" s="156"/>
    </row>
    <row r="59" spans="1:17" s="144" customFormat="1" ht="12" customHeight="1" x14ac:dyDescent="0.25">
      <c r="A59" s="145" t="s">
        <v>265</v>
      </c>
      <c r="B59" s="100"/>
      <c r="C59" s="100"/>
      <c r="D59" s="100"/>
      <c r="E59" s="100"/>
      <c r="F59" s="100"/>
    </row>
    <row r="60" spans="1:17" s="116" customFormat="1" ht="12" customHeight="1" x14ac:dyDescent="0.3">
      <c r="A60" s="113" t="s">
        <v>208</v>
      </c>
    </row>
    <row r="61" spans="1:17" s="116" customFormat="1" ht="12" customHeight="1" x14ac:dyDescent="0.3">
      <c r="A61" s="101" t="s">
        <v>209</v>
      </c>
    </row>
    <row r="62" spans="1:17" s="144" customFormat="1" ht="10.95" customHeight="1" x14ac:dyDescent="0.25">
      <c r="A62" s="99" t="s">
        <v>210</v>
      </c>
      <c r="B62" s="157"/>
    </row>
    <row r="63" spans="1:17" s="144" customFormat="1" ht="12" customHeight="1" x14ac:dyDescent="0.25">
      <c r="A63" s="113" t="s">
        <v>211</v>
      </c>
      <c r="B63" s="146"/>
    </row>
    <row r="64" spans="1:17" x14ac:dyDescent="0.25">
      <c r="A64" s="35"/>
    </row>
    <row r="65" spans="1:1" x14ac:dyDescent="0.25">
      <c r="A65" s="37"/>
    </row>
  </sheetData>
  <mergeCells count="6">
    <mergeCell ref="C4:G4"/>
    <mergeCell ref="H4:L4"/>
    <mergeCell ref="M4:Q4"/>
    <mergeCell ref="C35:G35"/>
    <mergeCell ref="H35:L35"/>
    <mergeCell ref="M35:Q35"/>
  </mergeCells>
  <hyperlink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showGridLines="0" zoomScaleNormal="100" workbookViewId="0">
      <pane xSplit="1" topLeftCell="B1" activePane="topRight" state="frozen"/>
      <selection pane="topRight"/>
    </sheetView>
  </sheetViews>
  <sheetFormatPr defaultRowHeight="14.4" x14ac:dyDescent="0.3"/>
  <cols>
    <col min="1" max="1" width="50.6640625" customWidth="1"/>
    <col min="2" max="5" width="12.6640625" customWidth="1"/>
    <col min="6" max="6" width="16.6640625" customWidth="1"/>
    <col min="7" max="10" width="12.6640625" customWidth="1"/>
    <col min="11" max="11" width="16.6640625" customWidth="1"/>
    <col min="12" max="15" width="12.6640625" customWidth="1"/>
    <col min="16" max="16" width="16.6640625" customWidth="1"/>
  </cols>
  <sheetData>
    <row r="1" spans="1:27" s="4" customFormat="1" ht="15" hidden="1" customHeight="1" x14ac:dyDescent="0.3">
      <c r="A1" s="29" t="s">
        <v>291</v>
      </c>
    </row>
    <row r="2" spans="1:27" s="62" customFormat="1" ht="24" customHeight="1" x14ac:dyDescent="0.3">
      <c r="A2" s="57" t="s">
        <v>57</v>
      </c>
      <c r="B2" s="58"/>
      <c r="C2" s="59"/>
      <c r="D2" s="60"/>
      <c r="E2" s="59"/>
      <c r="F2" s="60"/>
      <c r="G2" s="59"/>
      <c r="H2" s="60"/>
      <c r="I2" s="59"/>
      <c r="J2" s="60"/>
      <c r="K2" s="59"/>
      <c r="L2" s="60"/>
      <c r="M2" s="59"/>
      <c r="N2" s="60"/>
      <c r="O2" s="59"/>
      <c r="P2" s="60"/>
      <c r="Q2" s="59"/>
      <c r="R2" s="60"/>
      <c r="S2" s="59"/>
      <c r="T2" s="60"/>
      <c r="U2" s="59"/>
      <c r="V2" s="59"/>
      <c r="W2" s="59"/>
      <c r="X2" s="59"/>
      <c r="Y2" s="59"/>
      <c r="Z2" s="60"/>
      <c r="AA2" s="61"/>
    </row>
    <row r="3" spans="1:27" s="102" customFormat="1" ht="19.95" customHeight="1" x14ac:dyDescent="0.3">
      <c r="A3" s="159" t="s">
        <v>292</v>
      </c>
    </row>
    <row r="4" spans="1:27" s="91" customFormat="1" ht="15" customHeight="1" x14ac:dyDescent="0.3">
      <c r="A4" s="160"/>
      <c r="B4" s="248" t="s">
        <v>58</v>
      </c>
      <c r="C4" s="249"/>
      <c r="D4" s="249"/>
      <c r="E4" s="249"/>
      <c r="F4" s="250"/>
      <c r="G4" s="248" t="s">
        <v>59</v>
      </c>
      <c r="H4" s="249"/>
      <c r="I4" s="249"/>
      <c r="J4" s="249"/>
      <c r="K4" s="250"/>
      <c r="L4" s="248" t="s">
        <v>212</v>
      </c>
      <c r="M4" s="249"/>
      <c r="N4" s="249"/>
      <c r="O4" s="249"/>
      <c r="P4" s="250"/>
    </row>
    <row r="5" spans="1:27" s="144" customFormat="1" ht="15" customHeight="1" x14ac:dyDescent="0.25">
      <c r="A5" s="158" t="s">
        <v>293</v>
      </c>
      <c r="B5" s="164" t="s">
        <v>244</v>
      </c>
      <c r="C5" s="162" t="s">
        <v>245</v>
      </c>
      <c r="D5" s="162" t="s">
        <v>246</v>
      </c>
      <c r="E5" s="162" t="s">
        <v>247</v>
      </c>
      <c r="F5" s="163" t="s">
        <v>248</v>
      </c>
      <c r="G5" s="164" t="s">
        <v>249</v>
      </c>
      <c r="H5" s="162" t="s">
        <v>250</v>
      </c>
      <c r="I5" s="162" t="s">
        <v>251</v>
      </c>
      <c r="J5" s="162" t="s">
        <v>252</v>
      </c>
      <c r="K5" s="163" t="s">
        <v>253</v>
      </c>
      <c r="L5" s="162" t="s">
        <v>254</v>
      </c>
      <c r="M5" s="162" t="s">
        <v>255</v>
      </c>
      <c r="N5" s="162" t="s">
        <v>256</v>
      </c>
      <c r="O5" s="162" t="s">
        <v>257</v>
      </c>
      <c r="P5" s="163" t="s">
        <v>258</v>
      </c>
    </row>
    <row r="6" spans="1:27" s="91" customFormat="1" ht="15" customHeight="1" x14ac:dyDescent="0.3">
      <c r="A6" s="165" t="s">
        <v>294</v>
      </c>
      <c r="B6" s="186">
        <v>988262</v>
      </c>
      <c r="C6" s="186">
        <v>964582</v>
      </c>
      <c r="D6" s="186">
        <v>1001226</v>
      </c>
      <c r="E6" s="186">
        <v>971163</v>
      </c>
      <c r="F6" s="192">
        <v>3925233</v>
      </c>
      <c r="G6" s="186">
        <v>752770</v>
      </c>
      <c r="H6" s="192">
        <v>504622</v>
      </c>
      <c r="I6" s="192">
        <v>682412</v>
      </c>
      <c r="J6" s="166">
        <v>786855</v>
      </c>
      <c r="K6" s="192">
        <v>2726659</v>
      </c>
      <c r="L6" s="132">
        <f>-(B6-G6)/B6</f>
        <v>-0.23828903671293644</v>
      </c>
      <c r="M6" s="132">
        <f>-(C6-H6)/C6</f>
        <v>-0.47684903927297007</v>
      </c>
      <c r="N6" s="132">
        <f>-(D6-I6)/D6</f>
        <v>-0.31842361265089003</v>
      </c>
      <c r="O6" s="132">
        <f>-(E6-J6)/E6</f>
        <v>-0.18978070622542251</v>
      </c>
      <c r="P6" s="147">
        <f>-(F6-K6)/F6</f>
        <v>-0.30535104540290986</v>
      </c>
    </row>
    <row r="7" spans="1:27" s="91" customFormat="1" ht="15" customHeight="1" x14ac:dyDescent="0.3">
      <c r="A7" s="165" t="s">
        <v>295</v>
      </c>
      <c r="B7" s="186">
        <v>146269</v>
      </c>
      <c r="C7" s="186">
        <v>141066</v>
      </c>
      <c r="D7" s="186">
        <v>144981</v>
      </c>
      <c r="E7" s="186">
        <v>138036</v>
      </c>
      <c r="F7" s="192">
        <v>570352</v>
      </c>
      <c r="G7" s="186">
        <v>118600</v>
      </c>
      <c r="H7" s="192">
        <v>101581</v>
      </c>
      <c r="I7" s="192">
        <v>121277</v>
      </c>
      <c r="J7" s="192">
        <v>126442</v>
      </c>
      <c r="K7" s="192">
        <v>467900</v>
      </c>
      <c r="L7" s="132">
        <f t="shared" ref="L7:L15" si="0">-(B7-G7)/B7</f>
        <v>-0.18916516828582952</v>
      </c>
      <c r="M7" s="132">
        <f t="shared" ref="M7:M15" si="1">-(C7-H7)/C7</f>
        <v>-0.27990444189244751</v>
      </c>
      <c r="N7" s="132">
        <f t="shared" ref="N7:N15" si="2">-(D7-I7)/D7</f>
        <v>-0.16349728585124948</v>
      </c>
      <c r="O7" s="132">
        <f t="shared" ref="O7:O15" si="3">-(E7-J7)/E7</f>
        <v>-8.3992581645367881E-2</v>
      </c>
      <c r="P7" s="147">
        <f t="shared" ref="P7:P15" si="4">-(F7-K7)/F7</f>
        <v>-0.17962942183072908</v>
      </c>
    </row>
    <row r="8" spans="1:27" s="91" customFormat="1" ht="15" customHeight="1" x14ac:dyDescent="0.3">
      <c r="A8" s="165" t="s">
        <v>296</v>
      </c>
      <c r="B8" s="186">
        <v>3815</v>
      </c>
      <c r="C8" s="186">
        <v>3643</v>
      </c>
      <c r="D8" s="186">
        <v>3681</v>
      </c>
      <c r="E8" s="186">
        <v>3622</v>
      </c>
      <c r="F8" s="192">
        <v>14761</v>
      </c>
      <c r="G8" s="186">
        <v>2470</v>
      </c>
      <c r="H8" s="192">
        <v>1428</v>
      </c>
      <c r="I8" s="192">
        <v>1963</v>
      </c>
      <c r="J8" s="192">
        <v>2211</v>
      </c>
      <c r="K8" s="192">
        <v>8072</v>
      </c>
      <c r="L8" s="132">
        <f t="shared" si="0"/>
        <v>-0.35255570117955437</v>
      </c>
      <c r="M8" s="132">
        <f t="shared" si="1"/>
        <v>-0.60801537194619815</v>
      </c>
      <c r="N8" s="132">
        <f t="shared" si="2"/>
        <v>-0.4667209997283347</v>
      </c>
      <c r="O8" s="132">
        <f t="shared" si="3"/>
        <v>-0.38956377691882937</v>
      </c>
      <c r="P8" s="147">
        <f t="shared" si="4"/>
        <v>-0.453153580380733</v>
      </c>
    </row>
    <row r="9" spans="1:27" s="91" customFormat="1" ht="15" customHeight="1" x14ac:dyDescent="0.3">
      <c r="A9" s="165" t="s">
        <v>297</v>
      </c>
      <c r="B9" s="186">
        <v>8557</v>
      </c>
      <c r="C9" s="186">
        <v>8415</v>
      </c>
      <c r="D9" s="186">
        <v>8895</v>
      </c>
      <c r="E9" s="186">
        <v>8456</v>
      </c>
      <c r="F9" s="192">
        <v>34323</v>
      </c>
      <c r="G9" s="186">
        <v>7370</v>
      </c>
      <c r="H9" s="192">
        <v>5402</v>
      </c>
      <c r="I9" s="192">
        <v>6516</v>
      </c>
      <c r="J9" s="192">
        <v>7004</v>
      </c>
      <c r="K9" s="192">
        <v>26292</v>
      </c>
      <c r="L9" s="132">
        <f t="shared" si="0"/>
        <v>-0.1387168400140236</v>
      </c>
      <c r="M9" s="132">
        <f t="shared" si="1"/>
        <v>-0.35805109922756984</v>
      </c>
      <c r="N9" s="132">
        <f t="shared" si="2"/>
        <v>-0.26745362563237773</v>
      </c>
      <c r="O9" s="132">
        <f t="shared" si="3"/>
        <v>-0.17171239356669821</v>
      </c>
      <c r="P9" s="147">
        <f t="shared" si="4"/>
        <v>-0.23398304344025872</v>
      </c>
    </row>
    <row r="10" spans="1:27" s="91" customFormat="1" ht="15" customHeight="1" x14ac:dyDescent="0.3">
      <c r="A10" s="165" t="s">
        <v>298</v>
      </c>
      <c r="B10" s="186">
        <v>17663</v>
      </c>
      <c r="C10" s="186">
        <v>17867</v>
      </c>
      <c r="D10" s="186">
        <v>17875</v>
      </c>
      <c r="E10" s="186">
        <v>16400</v>
      </c>
      <c r="F10" s="192">
        <v>69805</v>
      </c>
      <c r="G10" s="186">
        <v>14871</v>
      </c>
      <c r="H10" s="192">
        <v>11727</v>
      </c>
      <c r="I10" s="192">
        <v>16452</v>
      </c>
      <c r="J10" s="192">
        <v>18362</v>
      </c>
      <c r="K10" s="192">
        <v>61412</v>
      </c>
      <c r="L10" s="132">
        <f t="shared" si="0"/>
        <v>-0.15807054294287493</v>
      </c>
      <c r="M10" s="132">
        <f t="shared" si="1"/>
        <v>-0.34365030503162253</v>
      </c>
      <c r="N10" s="132">
        <f t="shared" si="2"/>
        <v>-7.9608391608391602E-2</v>
      </c>
      <c r="O10" s="132">
        <f t="shared" si="3"/>
        <v>0.11963414634146341</v>
      </c>
      <c r="P10" s="147">
        <f t="shared" si="4"/>
        <v>-0.12023494019053077</v>
      </c>
    </row>
    <row r="11" spans="1:27" s="91" customFormat="1" ht="15" customHeight="1" x14ac:dyDescent="0.3">
      <c r="A11" s="165" t="s">
        <v>299</v>
      </c>
      <c r="B11" s="186">
        <v>11906</v>
      </c>
      <c r="C11" s="186">
        <v>11665</v>
      </c>
      <c r="D11" s="186">
        <v>12040</v>
      </c>
      <c r="E11" s="186">
        <v>11501</v>
      </c>
      <c r="F11" s="192">
        <v>47112</v>
      </c>
      <c r="G11" s="186">
        <v>9908</v>
      </c>
      <c r="H11" s="192">
        <v>8474</v>
      </c>
      <c r="I11" s="192">
        <v>10268</v>
      </c>
      <c r="J11" s="192">
        <v>10692</v>
      </c>
      <c r="K11" s="192">
        <v>39342</v>
      </c>
      <c r="L11" s="132">
        <f t="shared" si="0"/>
        <v>-0.16781454728708214</v>
      </c>
      <c r="M11" s="132">
        <f t="shared" si="1"/>
        <v>-0.27355336476639519</v>
      </c>
      <c r="N11" s="132">
        <f t="shared" si="2"/>
        <v>-0.14717607973421926</v>
      </c>
      <c r="O11" s="132">
        <f t="shared" si="3"/>
        <v>-7.0341709416572473E-2</v>
      </c>
      <c r="P11" s="147">
        <f t="shared" si="4"/>
        <v>-0.16492613346917984</v>
      </c>
    </row>
    <row r="12" spans="1:27" s="91" customFormat="1" ht="15" customHeight="1" x14ac:dyDescent="0.3">
      <c r="A12" s="165" t="s">
        <v>300</v>
      </c>
      <c r="B12" s="186">
        <v>10745</v>
      </c>
      <c r="C12" s="186">
        <v>10552</v>
      </c>
      <c r="D12" s="186">
        <v>10922</v>
      </c>
      <c r="E12" s="186">
        <v>11008</v>
      </c>
      <c r="F12" s="192">
        <v>43227</v>
      </c>
      <c r="G12" s="186">
        <v>8501</v>
      </c>
      <c r="H12" s="192">
        <v>6548</v>
      </c>
      <c r="I12" s="192">
        <v>8801</v>
      </c>
      <c r="J12" s="192">
        <v>10118</v>
      </c>
      <c r="K12" s="192">
        <v>33968</v>
      </c>
      <c r="L12" s="132">
        <f t="shared" si="0"/>
        <v>-0.20884132154490462</v>
      </c>
      <c r="M12" s="132">
        <f t="shared" si="1"/>
        <v>-0.37945413191811977</v>
      </c>
      <c r="N12" s="132">
        <f t="shared" si="2"/>
        <v>-0.19419520234389306</v>
      </c>
      <c r="O12" s="132">
        <f t="shared" si="3"/>
        <v>-8.0850290697674423E-2</v>
      </c>
      <c r="P12" s="147">
        <f t="shared" si="4"/>
        <v>-0.21419483193374511</v>
      </c>
    </row>
    <row r="13" spans="1:27" s="91" customFormat="1" ht="15" customHeight="1" x14ac:dyDescent="0.3">
      <c r="A13" s="165" t="s">
        <v>301</v>
      </c>
      <c r="B13" s="186">
        <v>84705</v>
      </c>
      <c r="C13" s="186">
        <v>82175</v>
      </c>
      <c r="D13" s="186">
        <v>83712</v>
      </c>
      <c r="E13" s="186">
        <v>82956</v>
      </c>
      <c r="F13" s="192">
        <v>333548</v>
      </c>
      <c r="G13" s="186">
        <v>47818</v>
      </c>
      <c r="H13" s="192">
        <v>18186</v>
      </c>
      <c r="I13" s="192">
        <v>33020</v>
      </c>
      <c r="J13" s="192">
        <v>46789</v>
      </c>
      <c r="K13" s="192">
        <v>145813</v>
      </c>
      <c r="L13" s="132">
        <f t="shared" si="0"/>
        <v>-0.43547606398677763</v>
      </c>
      <c r="M13" s="132">
        <f t="shared" si="1"/>
        <v>-0.77869181624581685</v>
      </c>
      <c r="N13" s="132">
        <f t="shared" si="2"/>
        <v>-0.60555237003058104</v>
      </c>
      <c r="O13" s="132">
        <f t="shared" si="3"/>
        <v>-0.43597810887699501</v>
      </c>
      <c r="P13" s="147">
        <f t="shared" si="4"/>
        <v>-0.56284252941105928</v>
      </c>
    </row>
    <row r="14" spans="1:27" s="91" customFormat="1" ht="15" customHeight="1" x14ac:dyDescent="0.3">
      <c r="A14" s="165" t="s">
        <v>302</v>
      </c>
      <c r="B14" s="186">
        <v>1474</v>
      </c>
      <c r="C14" s="186">
        <v>1372</v>
      </c>
      <c r="D14" s="186">
        <v>1359</v>
      </c>
      <c r="E14" s="186">
        <v>1233</v>
      </c>
      <c r="F14" s="192">
        <v>5438</v>
      </c>
      <c r="G14" s="186">
        <v>1454</v>
      </c>
      <c r="H14" s="192">
        <v>1466</v>
      </c>
      <c r="I14" s="192">
        <v>1480</v>
      </c>
      <c r="J14" s="192">
        <v>1348</v>
      </c>
      <c r="K14" s="192">
        <v>5748</v>
      </c>
      <c r="L14" s="132">
        <f t="shared" si="0"/>
        <v>-1.3568521031207599E-2</v>
      </c>
      <c r="M14" s="132">
        <f t="shared" si="1"/>
        <v>6.8513119533527692E-2</v>
      </c>
      <c r="N14" s="132">
        <f t="shared" si="2"/>
        <v>8.9036055923473148E-2</v>
      </c>
      <c r="O14" s="132">
        <f t="shared" si="3"/>
        <v>9.3268450932684516E-2</v>
      </c>
      <c r="P14" s="147">
        <f t="shared" si="4"/>
        <v>5.7006252298639204E-2</v>
      </c>
    </row>
    <row r="15" spans="1:27" s="91" customFormat="1" ht="15" customHeight="1" x14ac:dyDescent="0.3">
      <c r="A15" s="165" t="s">
        <v>264</v>
      </c>
      <c r="B15" s="186">
        <v>1273396</v>
      </c>
      <c r="C15" s="186">
        <v>1241337</v>
      </c>
      <c r="D15" s="186">
        <v>1284691</v>
      </c>
      <c r="E15" s="186">
        <v>1244375</v>
      </c>
      <c r="F15" s="186">
        <v>5043799</v>
      </c>
      <c r="G15" s="186">
        <v>963762</v>
      </c>
      <c r="H15" s="192">
        <v>659434</v>
      </c>
      <c r="I15" s="192">
        <v>882189</v>
      </c>
      <c r="J15" s="192">
        <v>1009821</v>
      </c>
      <c r="K15" s="192">
        <v>3515206</v>
      </c>
      <c r="L15" s="132">
        <f t="shared" si="0"/>
        <v>-0.24315609598271079</v>
      </c>
      <c r="M15" s="132">
        <f t="shared" si="1"/>
        <v>-0.46877117172854754</v>
      </c>
      <c r="N15" s="132">
        <f t="shared" si="2"/>
        <v>-0.31330646824800673</v>
      </c>
      <c r="O15" s="132">
        <f t="shared" si="3"/>
        <v>-0.18849141135107986</v>
      </c>
      <c r="P15" s="147">
        <f t="shared" si="4"/>
        <v>-0.303063821536108</v>
      </c>
    </row>
    <row r="16" spans="1:27" ht="17.25" customHeight="1" x14ac:dyDescent="0.3">
      <c r="A16" s="20" t="s">
        <v>203</v>
      </c>
      <c r="B16" s="2"/>
      <c r="C16" s="2"/>
      <c r="D16" s="2"/>
      <c r="E16" s="2"/>
      <c r="F16" s="2"/>
      <c r="G16" s="2"/>
      <c r="H16" s="15"/>
      <c r="I16" s="16"/>
      <c r="J16" s="15"/>
      <c r="K16" s="17"/>
    </row>
    <row r="17" spans="1:16" s="144" customFormat="1" ht="12" customHeight="1" x14ac:dyDescent="0.25">
      <c r="A17" s="140" t="s">
        <v>303</v>
      </c>
      <c r="B17" s="141"/>
      <c r="C17" s="141"/>
      <c r="D17" s="141"/>
      <c r="E17" s="141"/>
      <c r="F17" s="141"/>
      <c r="G17" s="141"/>
      <c r="H17" s="167"/>
      <c r="I17" s="168"/>
      <c r="J17" s="167"/>
      <c r="K17" s="169"/>
    </row>
    <row r="18" spans="1:16" s="144" customFormat="1" ht="12" customHeight="1" x14ac:dyDescent="0.25">
      <c r="A18" s="24" t="s">
        <v>304</v>
      </c>
      <c r="B18" s="141"/>
      <c r="C18" s="141"/>
      <c r="D18" s="141"/>
      <c r="E18" s="141"/>
      <c r="F18" s="141"/>
      <c r="G18" s="141"/>
      <c r="H18" s="167"/>
      <c r="I18" s="168"/>
      <c r="J18" s="167"/>
      <c r="K18" s="169"/>
    </row>
    <row r="19" spans="1:16" s="144" customFormat="1" ht="12" customHeight="1" x14ac:dyDescent="0.25">
      <c r="A19" s="140" t="s">
        <v>305</v>
      </c>
      <c r="B19" s="141"/>
      <c r="C19" s="141"/>
      <c r="D19" s="141"/>
      <c r="E19" s="141"/>
      <c r="F19" s="141"/>
      <c r="G19" s="141"/>
      <c r="H19" s="167"/>
      <c r="I19" s="168"/>
      <c r="J19" s="167"/>
      <c r="K19" s="169"/>
    </row>
    <row r="20" spans="1:16" s="170" customFormat="1" ht="12" customHeight="1" x14ac:dyDescent="0.25">
      <c r="A20" s="113" t="s">
        <v>208</v>
      </c>
    </row>
    <row r="21" spans="1:16" s="170" customFormat="1" ht="12" customHeight="1" x14ac:dyDescent="0.25">
      <c r="A21" s="101" t="s">
        <v>209</v>
      </c>
    </row>
    <row r="22" spans="1:16" s="144" customFormat="1" ht="10.95" customHeight="1" x14ac:dyDescent="0.25">
      <c r="A22" s="99" t="s">
        <v>210</v>
      </c>
      <c r="B22" s="141"/>
      <c r="C22" s="141"/>
      <c r="D22" s="141"/>
      <c r="E22" s="141"/>
      <c r="F22" s="141"/>
      <c r="G22" s="141"/>
      <c r="H22" s="167"/>
      <c r="I22" s="168"/>
      <c r="J22" s="167"/>
      <c r="K22" s="169"/>
    </row>
    <row r="23" spans="1:16" s="91" customFormat="1" ht="30" customHeight="1" x14ac:dyDescent="0.3">
      <c r="A23" s="209" t="s">
        <v>211</v>
      </c>
      <c r="B23" s="211"/>
      <c r="C23" s="211"/>
      <c r="D23" s="211"/>
      <c r="E23" s="211"/>
      <c r="F23" s="211"/>
      <c r="G23" s="211"/>
      <c r="H23" s="216"/>
      <c r="I23" s="217"/>
      <c r="J23" s="216"/>
      <c r="K23" s="218"/>
    </row>
    <row r="24" spans="1:16" s="102" customFormat="1" ht="20.25" customHeight="1" x14ac:dyDescent="0.3">
      <c r="A24" s="159" t="s">
        <v>306</v>
      </c>
    </row>
    <row r="25" spans="1:16" s="91" customFormat="1" ht="15" customHeight="1" x14ac:dyDescent="0.3">
      <c r="A25" s="161"/>
      <c r="B25" s="248" t="s">
        <v>58</v>
      </c>
      <c r="C25" s="249"/>
      <c r="D25" s="249"/>
      <c r="E25" s="249"/>
      <c r="F25" s="250"/>
      <c r="G25" s="248" t="s">
        <v>59</v>
      </c>
      <c r="H25" s="249"/>
      <c r="I25" s="249"/>
      <c r="J25" s="249"/>
      <c r="K25" s="250"/>
      <c r="L25" s="248" t="s">
        <v>212</v>
      </c>
      <c r="M25" s="249"/>
      <c r="N25" s="249"/>
      <c r="O25" s="249"/>
      <c r="P25" s="250"/>
    </row>
    <row r="26" spans="1:16" s="91" customFormat="1" ht="15" customHeight="1" x14ac:dyDescent="0.25">
      <c r="A26" s="161" t="s">
        <v>307</v>
      </c>
      <c r="B26" s="164" t="s">
        <v>244</v>
      </c>
      <c r="C26" s="162" t="s">
        <v>245</v>
      </c>
      <c r="D26" s="162" t="s">
        <v>246</v>
      </c>
      <c r="E26" s="162" t="s">
        <v>247</v>
      </c>
      <c r="F26" s="163" t="s">
        <v>248</v>
      </c>
      <c r="G26" s="164" t="s">
        <v>249</v>
      </c>
      <c r="H26" s="162" t="s">
        <v>250</v>
      </c>
      <c r="I26" s="162" t="s">
        <v>251</v>
      </c>
      <c r="J26" s="162" t="s">
        <v>252</v>
      </c>
      <c r="K26" s="163" t="s">
        <v>253</v>
      </c>
      <c r="L26" s="162" t="s">
        <v>254</v>
      </c>
      <c r="M26" s="162" t="s">
        <v>255</v>
      </c>
      <c r="N26" s="162" t="s">
        <v>256</v>
      </c>
      <c r="O26" s="162" t="s">
        <v>257</v>
      </c>
      <c r="P26" s="163" t="s">
        <v>258</v>
      </c>
    </row>
    <row r="27" spans="1:16" s="91" customFormat="1" ht="15" customHeight="1" x14ac:dyDescent="0.3">
      <c r="A27" s="172" t="s">
        <v>308</v>
      </c>
      <c r="B27" s="193">
        <v>899</v>
      </c>
      <c r="C27" s="193">
        <v>834</v>
      </c>
      <c r="D27" s="193">
        <v>950</v>
      </c>
      <c r="E27" s="193">
        <v>688</v>
      </c>
      <c r="F27" s="193">
        <v>3371</v>
      </c>
      <c r="G27" s="193">
        <v>579</v>
      </c>
      <c r="H27" s="193">
        <v>467</v>
      </c>
      <c r="I27" s="193">
        <v>591</v>
      </c>
      <c r="J27" s="193">
        <v>569</v>
      </c>
      <c r="K27" s="193">
        <v>2206</v>
      </c>
      <c r="L27" s="90">
        <f>-(B27-G27)/B27</f>
        <v>-0.35595105672969968</v>
      </c>
      <c r="M27" s="90">
        <f t="shared" ref="M27:M36" si="5">-(C27-H27)/C27</f>
        <v>-0.44004796163069543</v>
      </c>
      <c r="N27" s="90">
        <f t="shared" ref="N27:N36" si="6">-(D27-I27)/D27</f>
        <v>-0.37789473684210528</v>
      </c>
      <c r="O27" s="90">
        <f t="shared" ref="O27:O36" si="7">-(E27-J27)/E27</f>
        <v>-0.17296511627906977</v>
      </c>
      <c r="P27" s="93">
        <f t="shared" ref="P27:P36" si="8">-(F27-K27)/F27</f>
        <v>-0.34559477899733015</v>
      </c>
    </row>
    <row r="28" spans="1:16" s="91" customFormat="1" ht="15" customHeight="1" x14ac:dyDescent="0.3">
      <c r="A28" s="172" t="s">
        <v>309</v>
      </c>
      <c r="B28" s="193">
        <v>445</v>
      </c>
      <c r="C28" s="193">
        <v>482</v>
      </c>
      <c r="D28" s="193">
        <v>487</v>
      </c>
      <c r="E28" s="193">
        <v>460</v>
      </c>
      <c r="F28" s="193">
        <v>1874</v>
      </c>
      <c r="G28" s="193">
        <v>425</v>
      </c>
      <c r="H28" s="193">
        <v>273</v>
      </c>
      <c r="I28" s="193">
        <v>389</v>
      </c>
      <c r="J28" s="193">
        <v>401</v>
      </c>
      <c r="K28" s="193">
        <v>1488</v>
      </c>
      <c r="L28" s="90">
        <f t="shared" ref="L28:L36" si="9">-(B28-G28)/B28</f>
        <v>-4.49438202247191E-2</v>
      </c>
      <c r="M28" s="90">
        <f t="shared" si="5"/>
        <v>-0.43360995850622408</v>
      </c>
      <c r="N28" s="90">
        <f t="shared" si="6"/>
        <v>-0.20123203285420946</v>
      </c>
      <c r="O28" s="90">
        <f t="shared" si="7"/>
        <v>-0.1282608695652174</v>
      </c>
      <c r="P28" s="93">
        <f t="shared" si="8"/>
        <v>-0.20597652081109924</v>
      </c>
    </row>
    <row r="29" spans="1:16" s="91" customFormat="1" ht="15" customHeight="1" x14ac:dyDescent="0.3">
      <c r="A29" s="172" t="s">
        <v>310</v>
      </c>
      <c r="B29" s="193">
        <v>1241955</v>
      </c>
      <c r="C29" s="193">
        <v>1210314</v>
      </c>
      <c r="D29" s="193">
        <v>1252062</v>
      </c>
      <c r="E29" s="193">
        <v>1213109</v>
      </c>
      <c r="F29" s="193">
        <v>4917440</v>
      </c>
      <c r="G29" s="193">
        <v>937348</v>
      </c>
      <c r="H29" s="193">
        <v>639331</v>
      </c>
      <c r="I29" s="193">
        <v>857555</v>
      </c>
      <c r="J29" s="193">
        <v>984268</v>
      </c>
      <c r="K29" s="193">
        <v>3418502</v>
      </c>
      <c r="L29" s="90">
        <f t="shared" si="9"/>
        <v>-0.24526411987551883</v>
      </c>
      <c r="M29" s="90">
        <f t="shared" si="5"/>
        <v>-0.47176435206070488</v>
      </c>
      <c r="N29" s="90">
        <f t="shared" si="6"/>
        <v>-0.31508583440756127</v>
      </c>
      <c r="O29" s="90">
        <f t="shared" si="7"/>
        <v>-0.18864009746857044</v>
      </c>
      <c r="P29" s="93">
        <f t="shared" si="8"/>
        <v>-0.30482080106722198</v>
      </c>
    </row>
    <row r="30" spans="1:16" s="91" customFormat="1" ht="15" customHeight="1" x14ac:dyDescent="0.3">
      <c r="A30" s="165" t="s">
        <v>311</v>
      </c>
      <c r="B30" s="192">
        <v>2939</v>
      </c>
      <c r="C30" s="192">
        <v>2971</v>
      </c>
      <c r="D30" s="192">
        <v>3400</v>
      </c>
      <c r="E30" s="192">
        <v>3091</v>
      </c>
      <c r="F30" s="192">
        <v>12401</v>
      </c>
      <c r="G30" s="192">
        <v>2695</v>
      </c>
      <c r="H30" s="192">
        <v>2311</v>
      </c>
      <c r="I30" s="192">
        <v>2733</v>
      </c>
      <c r="J30" s="192">
        <v>2919</v>
      </c>
      <c r="K30" s="192">
        <v>10658</v>
      </c>
      <c r="L30" s="132">
        <f t="shared" si="9"/>
        <v>-8.3021435862538281E-2</v>
      </c>
      <c r="M30" s="132">
        <f t="shared" si="5"/>
        <v>-0.22214742510939078</v>
      </c>
      <c r="N30" s="132">
        <f t="shared" si="6"/>
        <v>-0.19617647058823529</v>
      </c>
      <c r="O30" s="132">
        <f t="shared" si="7"/>
        <v>-5.5645422193464897E-2</v>
      </c>
      <c r="P30" s="147">
        <f t="shared" si="8"/>
        <v>-0.14055318119506491</v>
      </c>
    </row>
    <row r="31" spans="1:16" s="91" customFormat="1" ht="15" customHeight="1" x14ac:dyDescent="0.3">
      <c r="A31" s="165" t="s">
        <v>312</v>
      </c>
      <c r="B31" s="192">
        <v>4871</v>
      </c>
      <c r="C31" s="192">
        <v>4700</v>
      </c>
      <c r="D31" s="192">
        <v>4717</v>
      </c>
      <c r="E31" s="192">
        <v>4574</v>
      </c>
      <c r="F31" s="192">
        <v>18862</v>
      </c>
      <c r="G31" s="192">
        <v>3247</v>
      </c>
      <c r="H31" s="192">
        <v>2175</v>
      </c>
      <c r="I31" s="192">
        <v>2728</v>
      </c>
      <c r="J31" s="192">
        <v>2780</v>
      </c>
      <c r="K31" s="192">
        <v>10930</v>
      </c>
      <c r="L31" s="132">
        <f t="shared" si="9"/>
        <v>-0.33340176555122153</v>
      </c>
      <c r="M31" s="132">
        <f t="shared" si="5"/>
        <v>-0.53723404255319152</v>
      </c>
      <c r="N31" s="132">
        <f t="shared" si="6"/>
        <v>-0.42166631333474663</v>
      </c>
      <c r="O31" s="132">
        <f t="shared" si="7"/>
        <v>-0.39221687800612154</v>
      </c>
      <c r="P31" s="147">
        <f t="shared" si="8"/>
        <v>-0.4205280458063832</v>
      </c>
    </row>
    <row r="32" spans="1:16" s="91" customFormat="1" ht="15" customHeight="1" x14ac:dyDescent="0.3">
      <c r="A32" s="172" t="s">
        <v>313</v>
      </c>
      <c r="B32" s="193">
        <v>6788</v>
      </c>
      <c r="C32" s="193">
        <v>6675</v>
      </c>
      <c r="D32" s="193">
        <v>7047</v>
      </c>
      <c r="E32" s="193">
        <v>7014</v>
      </c>
      <c r="F32" s="193">
        <v>27524</v>
      </c>
      <c r="G32" s="193">
        <v>5126</v>
      </c>
      <c r="H32" s="193">
        <v>3791</v>
      </c>
      <c r="I32" s="193">
        <v>5151</v>
      </c>
      <c r="J32" s="193">
        <v>5847</v>
      </c>
      <c r="K32" s="193">
        <v>19915</v>
      </c>
      <c r="L32" s="90">
        <f t="shared" si="9"/>
        <v>-0.24484384207424867</v>
      </c>
      <c r="M32" s="90">
        <f t="shared" si="5"/>
        <v>-0.43205992509363295</v>
      </c>
      <c r="N32" s="90">
        <f t="shared" si="6"/>
        <v>-0.26905065985525756</v>
      </c>
      <c r="O32" s="90">
        <f t="shared" si="7"/>
        <v>-0.16638152266894782</v>
      </c>
      <c r="P32" s="93">
        <f t="shared" si="8"/>
        <v>-0.2764496439471007</v>
      </c>
    </row>
    <row r="33" spans="1:16" s="91" customFormat="1" ht="15" customHeight="1" x14ac:dyDescent="0.3">
      <c r="A33" s="165" t="s">
        <v>314</v>
      </c>
      <c r="B33" s="192">
        <v>4702</v>
      </c>
      <c r="C33" s="192">
        <v>4618</v>
      </c>
      <c r="D33" s="192">
        <v>4714</v>
      </c>
      <c r="E33" s="192">
        <v>4684</v>
      </c>
      <c r="F33" s="192">
        <v>18718</v>
      </c>
      <c r="G33" s="192">
        <v>4850</v>
      </c>
      <c r="H33" s="192">
        <v>4379</v>
      </c>
      <c r="I33" s="192">
        <v>5094</v>
      </c>
      <c r="J33" s="192">
        <v>4752</v>
      </c>
      <c r="K33" s="192">
        <v>19075</v>
      </c>
      <c r="L33" s="132">
        <f t="shared" si="9"/>
        <v>3.1475967673330496E-2</v>
      </c>
      <c r="M33" s="132">
        <f t="shared" si="5"/>
        <v>-5.1754006063230835E-2</v>
      </c>
      <c r="N33" s="132">
        <f t="shared" si="6"/>
        <v>8.0610946117946544E-2</v>
      </c>
      <c r="O33" s="132">
        <f t="shared" si="7"/>
        <v>1.4517506404782237E-2</v>
      </c>
      <c r="P33" s="147">
        <f t="shared" si="8"/>
        <v>1.9072550486163051E-2</v>
      </c>
    </row>
    <row r="34" spans="1:16" s="91" customFormat="1" ht="30" customHeight="1" x14ac:dyDescent="0.3">
      <c r="A34" s="173" t="s">
        <v>315</v>
      </c>
      <c r="B34" s="193">
        <v>394</v>
      </c>
      <c r="C34" s="193">
        <v>390</v>
      </c>
      <c r="D34" s="193">
        <v>432</v>
      </c>
      <c r="E34" s="193">
        <v>418</v>
      </c>
      <c r="F34" s="193">
        <v>1634</v>
      </c>
      <c r="G34" s="193">
        <v>332</v>
      </c>
      <c r="H34" s="193">
        <v>264</v>
      </c>
      <c r="I34" s="193">
        <v>315</v>
      </c>
      <c r="J34" s="193">
        <v>312</v>
      </c>
      <c r="K34" s="193">
        <v>1223</v>
      </c>
      <c r="L34" s="90">
        <f t="shared" si="9"/>
        <v>-0.15736040609137056</v>
      </c>
      <c r="M34" s="90">
        <f t="shared" si="5"/>
        <v>-0.32307692307692309</v>
      </c>
      <c r="N34" s="90">
        <f t="shared" si="6"/>
        <v>-0.27083333333333331</v>
      </c>
      <c r="O34" s="90">
        <f t="shared" si="7"/>
        <v>-0.25358851674641147</v>
      </c>
      <c r="P34" s="93">
        <f t="shared" si="8"/>
        <v>-0.25152998776009794</v>
      </c>
    </row>
    <row r="35" spans="1:16" s="91" customFormat="1" ht="15" customHeight="1" x14ac:dyDescent="0.3">
      <c r="A35" s="172" t="s">
        <v>316</v>
      </c>
      <c r="B35" s="193">
        <v>10403</v>
      </c>
      <c r="C35" s="193">
        <v>10353</v>
      </c>
      <c r="D35" s="193">
        <v>10882</v>
      </c>
      <c r="E35" s="193">
        <v>10337</v>
      </c>
      <c r="F35" s="193">
        <v>41975</v>
      </c>
      <c r="G35" s="193">
        <v>9160</v>
      </c>
      <c r="H35" s="193">
        <v>6443</v>
      </c>
      <c r="I35" s="193">
        <v>7633</v>
      </c>
      <c r="J35" s="193">
        <v>7973</v>
      </c>
      <c r="K35" s="193">
        <v>31209</v>
      </c>
      <c r="L35" s="90">
        <f t="shared" si="9"/>
        <v>-0.11948476401038162</v>
      </c>
      <c r="M35" s="90">
        <f t="shared" si="5"/>
        <v>-0.37766830870279144</v>
      </c>
      <c r="N35" s="90">
        <f t="shared" si="6"/>
        <v>-0.29856643999264842</v>
      </c>
      <c r="O35" s="90">
        <f t="shared" si="7"/>
        <v>-0.22869304440359872</v>
      </c>
      <c r="P35" s="93">
        <f t="shared" si="8"/>
        <v>-0.25648600357355567</v>
      </c>
    </row>
    <row r="36" spans="1:16" s="91" customFormat="1" ht="15" customHeight="1" x14ac:dyDescent="0.3">
      <c r="A36" s="172" t="s">
        <v>264</v>
      </c>
      <c r="B36" s="193">
        <v>1273396</v>
      </c>
      <c r="C36" s="193">
        <v>1241337</v>
      </c>
      <c r="D36" s="193">
        <v>1284691</v>
      </c>
      <c r="E36" s="193">
        <v>1244375</v>
      </c>
      <c r="F36" s="193">
        <v>5043799</v>
      </c>
      <c r="G36" s="193">
        <v>963762</v>
      </c>
      <c r="H36" s="193">
        <v>659434</v>
      </c>
      <c r="I36" s="193">
        <v>882189</v>
      </c>
      <c r="J36" s="193">
        <v>1009821</v>
      </c>
      <c r="K36" s="193">
        <v>3515206</v>
      </c>
      <c r="L36" s="90">
        <f t="shared" si="9"/>
        <v>-0.24315609598271079</v>
      </c>
      <c r="M36" s="90">
        <f t="shared" si="5"/>
        <v>-0.46877117172854754</v>
      </c>
      <c r="N36" s="90">
        <f t="shared" si="6"/>
        <v>-0.31330646824800673</v>
      </c>
      <c r="O36" s="90">
        <f t="shared" si="7"/>
        <v>-0.18849141135107986</v>
      </c>
      <c r="P36" s="93">
        <f t="shared" si="8"/>
        <v>-0.303063821536108</v>
      </c>
    </row>
    <row r="37" spans="1:16" ht="17.25" customHeight="1" x14ac:dyDescent="0.3">
      <c r="A37" s="20" t="s">
        <v>203</v>
      </c>
    </row>
    <row r="38" spans="1:16" s="114" customFormat="1" ht="12" customHeight="1" x14ac:dyDescent="0.3">
      <c r="A38" s="140" t="s">
        <v>317</v>
      </c>
    </row>
    <row r="39" spans="1:16" s="114" customFormat="1" ht="12" customHeight="1" x14ac:dyDescent="0.3">
      <c r="A39" s="140" t="s">
        <v>305</v>
      </c>
    </row>
    <row r="40" spans="1:16" s="116" customFormat="1" ht="12" customHeight="1" x14ac:dyDescent="0.3">
      <c r="A40" s="113" t="s">
        <v>208</v>
      </c>
    </row>
    <row r="41" spans="1:16" s="116" customFormat="1" ht="12" customHeight="1" x14ac:dyDescent="0.3">
      <c r="A41" s="101" t="s">
        <v>209</v>
      </c>
    </row>
    <row r="42" spans="1:16" s="114" customFormat="1" ht="10.95" customHeight="1" x14ac:dyDescent="0.3">
      <c r="A42" s="99" t="s">
        <v>210</v>
      </c>
    </row>
    <row r="43" spans="1:16" s="114" customFormat="1" ht="12" customHeight="1" x14ac:dyDescent="0.3">
      <c r="A43" s="113" t="s">
        <v>211</v>
      </c>
    </row>
  </sheetData>
  <sortState ref="A5:F14">
    <sortCondition descending="1" ref="B5:B14"/>
  </sortState>
  <mergeCells count="6">
    <mergeCell ref="L25:P25"/>
    <mergeCell ref="G4:K4"/>
    <mergeCell ref="L4:P4"/>
    <mergeCell ref="B4:F4"/>
    <mergeCell ref="B25:F25"/>
    <mergeCell ref="G25:K25"/>
  </mergeCells>
  <hyperlinks>
    <hyperlink ref="A2:B2" location="'Table des matières'!A1" display="Retour à la table des matières"/>
    <hyperlink ref="A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showGridLines="0" topLeftCell="A2" zoomScaleNormal="100" workbookViewId="0"/>
  </sheetViews>
  <sheetFormatPr defaultRowHeight="14.4" x14ac:dyDescent="0.3"/>
  <cols>
    <col min="1" max="1" width="25.6640625" customWidth="1"/>
    <col min="2" max="5" width="10.77734375" customWidth="1"/>
    <col min="6" max="6" width="12.77734375" customWidth="1"/>
    <col min="7" max="10" width="10.77734375" customWidth="1"/>
    <col min="11" max="11" width="12.77734375" customWidth="1"/>
    <col min="12" max="15" width="10.77734375" customWidth="1"/>
    <col min="16" max="16" width="12.77734375" customWidth="1"/>
  </cols>
  <sheetData>
    <row r="1" spans="1:27" s="88" customFormat="1" ht="15" hidden="1" customHeight="1" x14ac:dyDescent="0.3">
      <c r="A1" s="29" t="s">
        <v>377</v>
      </c>
    </row>
    <row r="2" spans="1:27" s="62" customFormat="1" ht="24" customHeight="1" x14ac:dyDescent="0.3">
      <c r="A2" s="57" t="s">
        <v>57</v>
      </c>
      <c r="B2" s="58"/>
      <c r="C2" s="59"/>
      <c r="D2" s="60"/>
      <c r="E2" s="59"/>
      <c r="F2" s="60"/>
      <c r="G2" s="59"/>
      <c r="H2" s="60"/>
      <c r="I2" s="59"/>
      <c r="J2" s="60"/>
      <c r="K2" s="59"/>
      <c r="L2" s="60"/>
      <c r="M2" s="59"/>
      <c r="N2" s="60"/>
      <c r="O2" s="59"/>
      <c r="P2" s="60"/>
      <c r="Q2" s="59"/>
      <c r="R2" s="60"/>
      <c r="S2" s="59"/>
      <c r="T2" s="60"/>
      <c r="U2" s="59"/>
      <c r="V2" s="59"/>
      <c r="W2" s="59"/>
      <c r="X2" s="59"/>
      <c r="Y2" s="59"/>
      <c r="Z2" s="60"/>
      <c r="AA2" s="61"/>
    </row>
    <row r="3" spans="1:27" s="102" customFormat="1" ht="20.25" customHeight="1" x14ac:dyDescent="0.3">
      <c r="A3" s="129" t="s">
        <v>318</v>
      </c>
    </row>
    <row r="4" spans="1:27" s="220" customFormat="1" ht="30" customHeight="1" x14ac:dyDescent="0.3">
      <c r="A4" s="219"/>
      <c r="B4" s="254" t="s">
        <v>360</v>
      </c>
      <c r="C4" s="255"/>
      <c r="D4" s="255"/>
      <c r="E4" s="255"/>
      <c r="F4" s="256"/>
      <c r="G4" s="254" t="s">
        <v>372</v>
      </c>
      <c r="H4" s="255"/>
      <c r="I4" s="255"/>
      <c r="J4" s="255"/>
      <c r="K4" s="256"/>
      <c r="L4" s="251" t="s">
        <v>371</v>
      </c>
      <c r="M4" s="251"/>
      <c r="N4" s="251"/>
      <c r="O4" s="251"/>
      <c r="P4" s="252"/>
    </row>
    <row r="5" spans="1:27" s="144" customFormat="1" ht="15" customHeight="1" x14ac:dyDescent="0.25">
      <c r="A5" s="176" t="s">
        <v>319</v>
      </c>
      <c r="B5" s="133" t="s">
        <v>362</v>
      </c>
      <c r="C5" s="133" t="s">
        <v>363</v>
      </c>
      <c r="D5" s="133" t="s">
        <v>364</v>
      </c>
      <c r="E5" s="133" t="s">
        <v>365</v>
      </c>
      <c r="F5" s="73" t="s">
        <v>361</v>
      </c>
      <c r="G5" s="133" t="s">
        <v>367</v>
      </c>
      <c r="H5" s="133" t="s">
        <v>368</v>
      </c>
      <c r="I5" s="133" t="s">
        <v>369</v>
      </c>
      <c r="J5" s="175" t="s">
        <v>370</v>
      </c>
      <c r="K5" s="73" t="s">
        <v>366</v>
      </c>
      <c r="L5" s="133" t="s">
        <v>367</v>
      </c>
      <c r="M5" s="133" t="s">
        <v>368</v>
      </c>
      <c r="N5" s="133" t="s">
        <v>369</v>
      </c>
      <c r="O5" s="175" t="s">
        <v>370</v>
      </c>
      <c r="P5" s="73" t="s">
        <v>366</v>
      </c>
      <c r="R5" s="227"/>
    </row>
    <row r="6" spans="1:27" s="91" customFormat="1" ht="15" customHeight="1" x14ac:dyDescent="0.3">
      <c r="A6" s="174" t="s">
        <v>330</v>
      </c>
      <c r="B6" s="226">
        <v>7.9166666666666663E-2</v>
      </c>
      <c r="C6" s="226">
        <v>7.4999999999999997E-2</v>
      </c>
      <c r="D6" s="226">
        <v>6.3888888888888884E-2</v>
      </c>
      <c r="E6" s="226">
        <v>8.0555555555555561E-2</v>
      </c>
      <c r="F6" s="226">
        <v>7.4305555555555555E-2</v>
      </c>
      <c r="G6" s="226">
        <v>5.1388888888888894E-2</v>
      </c>
      <c r="H6" s="226">
        <v>4.1666666666666664E-2</v>
      </c>
      <c r="I6" s="226">
        <v>4.5833333333333337E-2</v>
      </c>
      <c r="J6" s="226">
        <v>5.6944444444444443E-2</v>
      </c>
      <c r="K6" s="226">
        <v>4.8611111111111112E-2</v>
      </c>
      <c r="L6" s="223">
        <f t="shared" ref="L6:L13" si="0">B6-G6</f>
        <v>2.7777777777777769E-2</v>
      </c>
      <c r="M6" s="223">
        <f t="shared" ref="M6:M13" si="1">C6-H6</f>
        <v>3.3333333333333333E-2</v>
      </c>
      <c r="N6" s="223">
        <f t="shared" ref="N6:N13" si="2">D6-I6</f>
        <v>1.8055555555555547E-2</v>
      </c>
      <c r="O6" s="224">
        <f t="shared" ref="O6:O13" si="3">E6-J6</f>
        <v>2.3611111111111117E-2</v>
      </c>
      <c r="P6" s="224">
        <f t="shared" ref="P6:P14" si="4">F6-K6</f>
        <v>2.5694444444444443E-2</v>
      </c>
      <c r="R6" s="228"/>
    </row>
    <row r="7" spans="1:27" s="91" customFormat="1" ht="15" customHeight="1" x14ac:dyDescent="0.3">
      <c r="A7" s="174" t="s">
        <v>331</v>
      </c>
      <c r="B7" s="226">
        <v>7.2916666666666671E-2</v>
      </c>
      <c r="C7" s="226">
        <v>6.0416666666666667E-2</v>
      </c>
      <c r="D7" s="226">
        <v>6.458333333333334E-2</v>
      </c>
      <c r="E7" s="226">
        <v>6.458333333333334E-2</v>
      </c>
      <c r="F7" s="226">
        <v>6.5277777777777782E-2</v>
      </c>
      <c r="G7" s="226">
        <v>5.486111111111111E-2</v>
      </c>
      <c r="H7" s="226">
        <v>3.3333333333333333E-2</v>
      </c>
      <c r="I7" s="226">
        <v>4.9305555555555554E-2</v>
      </c>
      <c r="J7" s="226">
        <v>5.9027777777777783E-2</v>
      </c>
      <c r="K7" s="226">
        <v>4.9305555555555554E-2</v>
      </c>
      <c r="L7" s="223">
        <f t="shared" si="0"/>
        <v>1.8055555555555561E-2</v>
      </c>
      <c r="M7" s="223">
        <f t="shared" si="1"/>
        <v>2.7083333333333334E-2</v>
      </c>
      <c r="N7" s="225">
        <f t="shared" si="2"/>
        <v>1.5277777777777786E-2</v>
      </c>
      <c r="O7" s="224">
        <f t="shared" si="3"/>
        <v>5.5555555555555566E-3</v>
      </c>
      <c r="P7" s="224">
        <f t="shared" si="4"/>
        <v>1.5972222222222228E-2</v>
      </c>
      <c r="R7" s="228"/>
    </row>
    <row r="8" spans="1:27" s="91" customFormat="1" ht="15" customHeight="1" x14ac:dyDescent="0.3">
      <c r="A8" s="174" t="s">
        <v>332</v>
      </c>
      <c r="B8" s="226">
        <v>7.4999999999999997E-2</v>
      </c>
      <c r="C8" s="226">
        <v>7.4999999999999997E-2</v>
      </c>
      <c r="D8" s="226">
        <v>7.2222222222222229E-2</v>
      </c>
      <c r="E8" s="226">
        <v>6.7361111111111108E-2</v>
      </c>
      <c r="F8" s="226">
        <v>7.2222222222222229E-2</v>
      </c>
      <c r="G8" s="226">
        <v>5.2083333333333336E-2</v>
      </c>
      <c r="H8" s="226">
        <v>3.6805555555555557E-2</v>
      </c>
      <c r="I8" s="226">
        <v>4.5138888888888888E-2</v>
      </c>
      <c r="J8" s="226">
        <v>5.347222222222222E-2</v>
      </c>
      <c r="K8" s="226">
        <v>4.7222222222222221E-2</v>
      </c>
      <c r="L8" s="223">
        <f t="shared" si="0"/>
        <v>2.2916666666666662E-2</v>
      </c>
      <c r="M8" s="223">
        <f t="shared" si="1"/>
        <v>3.8194444444444441E-2</v>
      </c>
      <c r="N8" s="223">
        <f t="shared" si="2"/>
        <v>2.7083333333333341E-2</v>
      </c>
      <c r="O8" s="224">
        <f t="shared" si="3"/>
        <v>1.3888888888888888E-2</v>
      </c>
      <c r="P8" s="224">
        <f t="shared" si="4"/>
        <v>2.5000000000000008E-2</v>
      </c>
      <c r="R8" s="228"/>
    </row>
    <row r="9" spans="1:27" s="91" customFormat="1" ht="15" customHeight="1" x14ac:dyDescent="0.3">
      <c r="A9" s="174" t="s">
        <v>333</v>
      </c>
      <c r="B9" s="226">
        <v>5.2083333333333336E-2</v>
      </c>
      <c r="C9" s="226">
        <v>5.1388888888888894E-2</v>
      </c>
      <c r="D9" s="226">
        <v>4.9999999999999996E-2</v>
      </c>
      <c r="E9" s="226">
        <v>5.1388888888888894E-2</v>
      </c>
      <c r="F9" s="226">
        <v>5.0694444444444452E-2</v>
      </c>
      <c r="G9" s="226">
        <v>3.6805555555555557E-2</v>
      </c>
      <c r="H9" s="226">
        <v>2.361111111111111E-2</v>
      </c>
      <c r="I9" s="226">
        <v>3.125E-2</v>
      </c>
      <c r="J9" s="226">
        <v>3.5416666666666666E-2</v>
      </c>
      <c r="K9" s="226">
        <v>3.1944444444444449E-2</v>
      </c>
      <c r="L9" s="223">
        <f t="shared" si="0"/>
        <v>1.5277777777777779E-2</v>
      </c>
      <c r="M9" s="223">
        <f t="shared" si="1"/>
        <v>2.7777777777777783E-2</v>
      </c>
      <c r="N9" s="223">
        <f t="shared" si="2"/>
        <v>1.8749999999999996E-2</v>
      </c>
      <c r="O9" s="224">
        <f t="shared" si="3"/>
        <v>1.5972222222222228E-2</v>
      </c>
      <c r="P9" s="224">
        <f t="shared" si="4"/>
        <v>1.8750000000000003E-2</v>
      </c>
      <c r="R9" s="228"/>
    </row>
    <row r="10" spans="1:27" s="91" customFormat="1" ht="15" customHeight="1" x14ac:dyDescent="0.3">
      <c r="A10" s="174" t="s">
        <v>334</v>
      </c>
      <c r="B10" s="226">
        <v>8.9583333333333334E-2</v>
      </c>
      <c r="C10" s="226">
        <v>8.6805555555555566E-2</v>
      </c>
      <c r="D10" s="226">
        <v>8.3333333333333329E-2</v>
      </c>
      <c r="E10" s="226">
        <v>7.7777777777777779E-2</v>
      </c>
      <c r="F10" s="226">
        <v>8.4027777777777771E-2</v>
      </c>
      <c r="G10" s="226">
        <v>4.7916666666666663E-2</v>
      </c>
      <c r="H10" s="226">
        <v>2.7083333333333334E-2</v>
      </c>
      <c r="I10" s="226">
        <v>4.1666666666666664E-2</v>
      </c>
      <c r="J10" s="226">
        <v>5.0694444444444452E-2</v>
      </c>
      <c r="K10" s="226">
        <v>4.1666666666666664E-2</v>
      </c>
      <c r="L10" s="223">
        <f t="shared" si="0"/>
        <v>4.1666666666666671E-2</v>
      </c>
      <c r="M10" s="223">
        <f t="shared" si="1"/>
        <v>5.9722222222222232E-2</v>
      </c>
      <c r="N10" s="223">
        <f t="shared" si="2"/>
        <v>4.1666666666666664E-2</v>
      </c>
      <c r="O10" s="224">
        <f t="shared" si="3"/>
        <v>2.7083333333333327E-2</v>
      </c>
      <c r="P10" s="224">
        <f t="shared" si="4"/>
        <v>4.2361111111111106E-2</v>
      </c>
      <c r="R10" s="228"/>
    </row>
    <row r="11" spans="1:27" s="91" customFormat="1" ht="15" customHeight="1" x14ac:dyDescent="0.3">
      <c r="A11" s="174" t="s">
        <v>335</v>
      </c>
      <c r="B11" s="226">
        <v>4.3750000000000004E-2</v>
      </c>
      <c r="C11" s="226">
        <v>4.5138888888888888E-2</v>
      </c>
      <c r="D11" s="226">
        <v>4.4444444444444446E-2</v>
      </c>
      <c r="E11" s="226">
        <v>4.0972222222222222E-2</v>
      </c>
      <c r="F11" s="226">
        <v>4.3750000000000004E-2</v>
      </c>
      <c r="G11" s="226">
        <v>2.7777777777777776E-2</v>
      </c>
      <c r="H11" s="226">
        <v>2.013888888888889E-2</v>
      </c>
      <c r="I11" s="226">
        <v>2.5694444444444447E-2</v>
      </c>
      <c r="J11" s="226">
        <v>3.0555555555555555E-2</v>
      </c>
      <c r="K11" s="226">
        <v>2.6388888888888889E-2</v>
      </c>
      <c r="L11" s="223">
        <f t="shared" si="0"/>
        <v>1.5972222222222228E-2</v>
      </c>
      <c r="M11" s="223">
        <f t="shared" si="1"/>
        <v>2.4999999999999998E-2</v>
      </c>
      <c r="N11" s="223">
        <f t="shared" si="2"/>
        <v>1.8749999999999999E-2</v>
      </c>
      <c r="O11" s="224">
        <f t="shared" si="3"/>
        <v>1.0416666666666668E-2</v>
      </c>
      <c r="P11" s="224">
        <f t="shared" si="4"/>
        <v>1.7361111111111115E-2</v>
      </c>
      <c r="R11" s="228"/>
    </row>
    <row r="12" spans="1:27" s="91" customFormat="1" ht="15" customHeight="1" x14ac:dyDescent="0.3">
      <c r="A12" s="174" t="s">
        <v>336</v>
      </c>
      <c r="B12" s="226">
        <v>5.0694444444444452E-2</v>
      </c>
      <c r="C12" s="226">
        <v>4.9999999999999996E-2</v>
      </c>
      <c r="D12" s="226">
        <v>4.9999999999999996E-2</v>
      </c>
      <c r="E12" s="226">
        <v>4.8611111111111112E-2</v>
      </c>
      <c r="F12" s="226">
        <v>4.9999999999999996E-2</v>
      </c>
      <c r="G12" s="226">
        <v>3.6805555555555557E-2</v>
      </c>
      <c r="H12" s="226">
        <v>2.7083333333333334E-2</v>
      </c>
      <c r="I12" s="226">
        <v>3.4722222222222224E-2</v>
      </c>
      <c r="J12" s="226">
        <v>3.9583333333333331E-2</v>
      </c>
      <c r="K12" s="226">
        <v>3.4722222222222224E-2</v>
      </c>
      <c r="L12" s="223">
        <f t="shared" si="0"/>
        <v>1.3888888888888895E-2</v>
      </c>
      <c r="M12" s="223">
        <f t="shared" si="1"/>
        <v>2.2916666666666662E-2</v>
      </c>
      <c r="N12" s="223">
        <f t="shared" si="2"/>
        <v>1.5277777777777772E-2</v>
      </c>
      <c r="O12" s="224">
        <f t="shared" si="3"/>
        <v>9.0277777777777804E-3</v>
      </c>
      <c r="P12" s="224">
        <f t="shared" si="4"/>
        <v>1.5277777777777772E-2</v>
      </c>
      <c r="R12" s="228"/>
    </row>
    <row r="13" spans="1:27" s="91" customFormat="1" ht="15" customHeight="1" x14ac:dyDescent="0.3">
      <c r="A13" s="174" t="s">
        <v>337</v>
      </c>
      <c r="B13" s="226">
        <v>5.6944444444444443E-2</v>
      </c>
      <c r="C13" s="226">
        <v>4.9999999999999996E-2</v>
      </c>
      <c r="D13" s="226">
        <v>5.0694444444444452E-2</v>
      </c>
      <c r="E13" s="226">
        <v>4.9305555555555554E-2</v>
      </c>
      <c r="F13" s="226">
        <v>5.2083333333333336E-2</v>
      </c>
      <c r="G13" s="226">
        <v>3.2638888888888891E-2</v>
      </c>
      <c r="H13" s="226">
        <v>2.2916666666666669E-2</v>
      </c>
      <c r="I13" s="226">
        <v>3.0555555555555555E-2</v>
      </c>
      <c r="J13" s="226">
        <v>3.4027777777777775E-2</v>
      </c>
      <c r="K13" s="226">
        <v>3.0555555555555555E-2</v>
      </c>
      <c r="L13" s="223">
        <f t="shared" si="0"/>
        <v>2.4305555555555552E-2</v>
      </c>
      <c r="M13" s="223">
        <f t="shared" si="1"/>
        <v>2.7083333333333327E-2</v>
      </c>
      <c r="N13" s="223">
        <f t="shared" si="2"/>
        <v>2.0138888888888897E-2</v>
      </c>
      <c r="O13" s="224">
        <f t="shared" si="3"/>
        <v>1.5277777777777779E-2</v>
      </c>
      <c r="P13" s="224">
        <f t="shared" si="4"/>
        <v>2.1527777777777781E-2</v>
      </c>
      <c r="R13" s="228"/>
    </row>
    <row r="14" spans="1:27" s="91" customFormat="1" ht="15" customHeight="1" x14ac:dyDescent="0.3">
      <c r="A14" s="174" t="s">
        <v>338</v>
      </c>
      <c r="B14" s="226">
        <v>2.4999999999999998E-2</v>
      </c>
      <c r="C14" s="226">
        <v>2.4999999999999998E-2</v>
      </c>
      <c r="D14" s="226">
        <v>2.7083333333333334E-2</v>
      </c>
      <c r="E14" s="226">
        <v>2.7083333333333334E-2</v>
      </c>
      <c r="F14" s="226">
        <v>2.6388888888888889E-2</v>
      </c>
      <c r="G14" s="226">
        <v>2.8472222222222222E-2</v>
      </c>
      <c r="H14" s="226">
        <v>1.8749999999999999E-2</v>
      </c>
      <c r="I14" s="226">
        <v>2.4305555555555556E-2</v>
      </c>
      <c r="J14" s="226">
        <v>2.7777777777777776E-2</v>
      </c>
      <c r="K14" s="226">
        <v>2.4999999999999998E-2</v>
      </c>
      <c r="L14" s="230">
        <v>3.472222222222222E-3</v>
      </c>
      <c r="M14" s="223">
        <f>C14-H14</f>
        <v>6.2499999999999986E-3</v>
      </c>
      <c r="N14" s="223">
        <f>D14-I14</f>
        <v>2.7777777777777783E-3</v>
      </c>
      <c r="O14" s="231">
        <v>6.9444444444444447E-4</v>
      </c>
      <c r="P14" s="224">
        <f t="shared" si="4"/>
        <v>1.3888888888888909E-3</v>
      </c>
      <c r="R14" s="228"/>
    </row>
    <row r="15" spans="1:27" ht="17.25" customHeight="1" x14ac:dyDescent="0.3">
      <c r="A15" s="20" t="s">
        <v>203</v>
      </c>
      <c r="B15" s="19"/>
      <c r="C15" s="18"/>
      <c r="D15" s="19"/>
      <c r="E15" s="18"/>
      <c r="F15" s="19"/>
      <c r="G15" s="18"/>
      <c r="H15" s="19"/>
      <c r="I15" s="18"/>
      <c r="J15" s="19"/>
      <c r="K15" s="18"/>
      <c r="R15" s="229"/>
    </row>
    <row r="16" spans="1:27" s="180" customFormat="1" ht="12" customHeight="1" x14ac:dyDescent="0.2">
      <c r="A16" s="24" t="s">
        <v>339</v>
      </c>
      <c r="B16" s="177"/>
      <c r="C16" s="178"/>
      <c r="D16" s="177"/>
      <c r="E16" s="178"/>
      <c r="F16" s="177"/>
      <c r="G16" s="178"/>
      <c r="H16" s="177"/>
      <c r="I16" s="178"/>
      <c r="J16" s="177"/>
      <c r="K16" s="178"/>
      <c r="R16" s="140"/>
    </row>
    <row r="17" spans="1:16" s="180" customFormat="1" ht="12" customHeight="1" x14ac:dyDescent="0.2">
      <c r="A17" s="140" t="s">
        <v>340</v>
      </c>
      <c r="B17" s="177"/>
      <c r="C17" s="178"/>
      <c r="D17" s="177"/>
      <c r="E17" s="178"/>
      <c r="F17" s="177"/>
      <c r="G17" s="178"/>
      <c r="H17" s="177"/>
      <c r="I17" s="178"/>
      <c r="J17" s="177"/>
      <c r="K17" s="178"/>
    </row>
    <row r="18" spans="1:16" s="181" customFormat="1" ht="12" customHeight="1" x14ac:dyDescent="0.2">
      <c r="A18" s="113" t="s">
        <v>208</v>
      </c>
    </row>
    <row r="19" spans="1:16" s="181" customFormat="1" ht="12" customHeight="1" x14ac:dyDescent="0.2">
      <c r="A19" s="101" t="s">
        <v>209</v>
      </c>
    </row>
    <row r="20" spans="1:16" s="180" customFormat="1" ht="12" customHeight="1" x14ac:dyDescent="0.25">
      <c r="A20" s="99" t="s">
        <v>210</v>
      </c>
      <c r="B20" s="177"/>
      <c r="C20" s="178"/>
      <c r="D20" s="177"/>
      <c r="E20" s="178"/>
      <c r="F20" s="177"/>
      <c r="G20" s="178"/>
      <c r="H20" s="177"/>
      <c r="I20" s="178"/>
      <c r="J20" s="177"/>
      <c r="K20" s="178"/>
    </row>
    <row r="21" spans="1:16" s="179" customFormat="1" ht="30" customHeight="1" x14ac:dyDescent="0.3">
      <c r="A21" s="209" t="s">
        <v>211</v>
      </c>
      <c r="B21" s="221"/>
      <c r="C21" s="222"/>
      <c r="D21" s="221"/>
      <c r="E21" s="222"/>
      <c r="F21" s="221"/>
      <c r="G21" s="222"/>
      <c r="H21" s="221"/>
      <c r="I21" s="222"/>
      <c r="J21" s="221"/>
      <c r="K21" s="222"/>
    </row>
    <row r="22" spans="1:16" s="102" customFormat="1" ht="20.25" customHeight="1" x14ac:dyDescent="0.3">
      <c r="A22" s="129" t="s">
        <v>341</v>
      </c>
    </row>
    <row r="23" spans="1:16" s="220" customFormat="1" ht="29.25" customHeight="1" x14ac:dyDescent="0.3">
      <c r="A23" s="219"/>
      <c r="B23" s="254" t="s">
        <v>360</v>
      </c>
      <c r="C23" s="255"/>
      <c r="D23" s="255"/>
      <c r="E23" s="255"/>
      <c r="F23" s="256"/>
      <c r="G23" s="254" t="s">
        <v>372</v>
      </c>
      <c r="H23" s="255"/>
      <c r="I23" s="255"/>
      <c r="J23" s="255"/>
      <c r="K23" s="256"/>
      <c r="L23" s="251" t="s">
        <v>371</v>
      </c>
      <c r="M23" s="251"/>
      <c r="N23" s="251"/>
      <c r="O23" s="251"/>
      <c r="P23" s="252"/>
    </row>
    <row r="24" spans="1:16" s="144" customFormat="1" ht="15" customHeight="1" x14ac:dyDescent="0.25">
      <c r="A24" s="176" t="s">
        <v>319</v>
      </c>
      <c r="B24" s="133" t="s">
        <v>321</v>
      </c>
      <c r="C24" s="133" t="s">
        <v>322</v>
      </c>
      <c r="D24" s="133" t="s">
        <v>323</v>
      </c>
      <c r="E24" s="133" t="s">
        <v>324</v>
      </c>
      <c r="F24" s="73" t="s">
        <v>320</v>
      </c>
      <c r="G24" s="133" t="s">
        <v>326</v>
      </c>
      <c r="H24" s="133" t="s">
        <v>327</v>
      </c>
      <c r="I24" s="133" t="s">
        <v>328</v>
      </c>
      <c r="J24" s="175" t="s">
        <v>329</v>
      </c>
      <c r="K24" s="73" t="s">
        <v>325</v>
      </c>
      <c r="L24" s="133" t="s">
        <v>367</v>
      </c>
      <c r="M24" s="133" t="s">
        <v>368</v>
      </c>
      <c r="N24" s="133" t="s">
        <v>369</v>
      </c>
      <c r="O24" s="175" t="s">
        <v>370</v>
      </c>
      <c r="P24" s="73" t="s">
        <v>366</v>
      </c>
    </row>
    <row r="25" spans="1:16" s="91" customFormat="1" ht="15" customHeight="1" x14ac:dyDescent="0.3">
      <c r="A25" s="174" t="s">
        <v>330</v>
      </c>
      <c r="B25" s="226">
        <v>0.46111111111111108</v>
      </c>
      <c r="C25" s="226">
        <v>0.60069444444444442</v>
      </c>
      <c r="D25" s="226">
        <v>0.38472222222222219</v>
      </c>
      <c r="E25" s="226">
        <v>0.18888888888888888</v>
      </c>
      <c r="F25" s="226">
        <v>0.46111111111111108</v>
      </c>
      <c r="G25" s="226">
        <v>0.12013888888888889</v>
      </c>
      <c r="H25" s="226">
        <v>7.3611111111111113E-2</v>
      </c>
      <c r="I25" s="226">
        <v>0.11180555555555556</v>
      </c>
      <c r="J25" s="226">
        <v>0.15902777777777777</v>
      </c>
      <c r="K25" s="226">
        <v>0.10416666666666667</v>
      </c>
      <c r="L25" s="223">
        <f t="shared" ref="L25:L33" si="5">B25-G25</f>
        <v>0.34097222222222218</v>
      </c>
      <c r="M25" s="223">
        <f t="shared" ref="M25:M33" si="6">C25-H25</f>
        <v>0.52708333333333335</v>
      </c>
      <c r="N25" s="223">
        <f t="shared" ref="N25:N33" si="7">D25-I25</f>
        <v>0.27291666666666664</v>
      </c>
      <c r="O25" s="224">
        <f t="shared" ref="O25:P33" si="8">E25-J25</f>
        <v>2.9861111111111116E-2</v>
      </c>
      <c r="P25" s="224">
        <f t="shared" si="8"/>
        <v>0.3569444444444444</v>
      </c>
    </row>
    <row r="26" spans="1:16" s="91" customFormat="1" ht="15" customHeight="1" x14ac:dyDescent="0.3">
      <c r="A26" s="174" t="s">
        <v>331</v>
      </c>
      <c r="B26" s="226">
        <v>7.9861111111111105E-2</v>
      </c>
      <c r="C26" s="226">
        <v>6.1805555555555558E-2</v>
      </c>
      <c r="D26" s="226">
        <v>7.013888888888889E-2</v>
      </c>
      <c r="E26" s="226">
        <v>6.9444444444444434E-2</v>
      </c>
      <c r="F26" s="226">
        <v>6.9444444444444434E-2</v>
      </c>
      <c r="G26" s="226">
        <v>6.3888888888888884E-2</v>
      </c>
      <c r="H26" s="226">
        <v>5.6250000000000001E-2</v>
      </c>
      <c r="I26" s="226">
        <v>5.6944444444444443E-2</v>
      </c>
      <c r="J26" s="226">
        <v>6.805555555555555E-2</v>
      </c>
      <c r="K26" s="226">
        <v>6.1111111111111116E-2</v>
      </c>
      <c r="L26" s="223">
        <f t="shared" si="5"/>
        <v>1.5972222222222221E-2</v>
      </c>
      <c r="M26" s="223">
        <f t="shared" si="6"/>
        <v>5.5555555555555566E-3</v>
      </c>
      <c r="N26" s="225">
        <f t="shared" si="7"/>
        <v>1.3194444444444446E-2</v>
      </c>
      <c r="O26" s="224">
        <f t="shared" si="8"/>
        <v>1.388888888888884E-3</v>
      </c>
      <c r="P26" s="224">
        <f t="shared" si="8"/>
        <v>8.3333333333333176E-3</v>
      </c>
    </row>
    <row r="27" spans="1:16" s="91" customFormat="1" ht="15" customHeight="1" x14ac:dyDescent="0.3">
      <c r="A27" s="174" t="s">
        <v>332</v>
      </c>
      <c r="B27" s="226">
        <v>0.16597222222222222</v>
      </c>
      <c r="C27" s="226">
        <v>0.16527777777777777</v>
      </c>
      <c r="D27" s="226">
        <v>0.14722222222222223</v>
      </c>
      <c r="E27" s="226">
        <v>0.1388888888888889</v>
      </c>
      <c r="F27" s="226">
        <v>0.15416666666666667</v>
      </c>
      <c r="G27" s="226">
        <v>0.1277777777777778</v>
      </c>
      <c r="H27" s="226">
        <v>0.10625</v>
      </c>
      <c r="I27" s="226">
        <v>0.13472222222222222</v>
      </c>
      <c r="J27" s="226">
        <v>0.14861111111111111</v>
      </c>
      <c r="K27" s="226">
        <v>0.12847222222222224</v>
      </c>
      <c r="L27" s="223">
        <f t="shared" si="5"/>
        <v>3.819444444444442E-2</v>
      </c>
      <c r="M27" s="223">
        <f t="shared" si="6"/>
        <v>5.9027777777777776E-2</v>
      </c>
      <c r="N27" s="223">
        <f t="shared" si="7"/>
        <v>1.2500000000000011E-2</v>
      </c>
      <c r="O27" s="231">
        <v>9.7222222222222224E-3</v>
      </c>
      <c r="P27" s="224">
        <f t="shared" si="8"/>
        <v>2.5694444444444436E-2</v>
      </c>
    </row>
    <row r="28" spans="1:16" s="91" customFormat="1" ht="15" customHeight="1" x14ac:dyDescent="0.3">
      <c r="A28" s="174" t="s">
        <v>333</v>
      </c>
      <c r="B28" s="226">
        <v>0.15069444444444444</v>
      </c>
      <c r="C28" s="226">
        <v>0.13541666666666666</v>
      </c>
      <c r="D28" s="226">
        <v>0.13749999999999998</v>
      </c>
      <c r="E28" s="226">
        <v>0.1388888888888889</v>
      </c>
      <c r="F28" s="226">
        <v>0.14027777777777778</v>
      </c>
      <c r="G28" s="226">
        <v>9.5833333333333326E-2</v>
      </c>
      <c r="H28" s="226">
        <v>7.2916666666666671E-2</v>
      </c>
      <c r="I28" s="226">
        <v>8.7500000000000008E-2</v>
      </c>
      <c r="J28" s="226">
        <v>9.5138888888888884E-2</v>
      </c>
      <c r="K28" s="226">
        <v>8.7500000000000008E-2</v>
      </c>
      <c r="L28" s="223">
        <f t="shared" si="5"/>
        <v>5.486111111111111E-2</v>
      </c>
      <c r="M28" s="223">
        <f t="shared" si="6"/>
        <v>6.2499999999999986E-2</v>
      </c>
      <c r="N28" s="223">
        <f t="shared" si="7"/>
        <v>4.9999999999999975E-2</v>
      </c>
      <c r="O28" s="224">
        <f>E28-J28</f>
        <v>4.3750000000000011E-2</v>
      </c>
      <c r="P28" s="224">
        <f t="shared" si="8"/>
        <v>5.2777777777777771E-2</v>
      </c>
    </row>
    <row r="29" spans="1:16" s="91" customFormat="1" ht="15" customHeight="1" x14ac:dyDescent="0.3">
      <c r="A29" s="174" t="s">
        <v>334</v>
      </c>
      <c r="B29" s="226">
        <v>0.11944444444444445</v>
      </c>
      <c r="C29" s="226">
        <v>0.11805555555555557</v>
      </c>
      <c r="D29" s="226">
        <v>0.12222222222222223</v>
      </c>
      <c r="E29" s="226">
        <v>0.11388888888888889</v>
      </c>
      <c r="F29" s="226">
        <v>0.11805555555555557</v>
      </c>
      <c r="G29" s="226">
        <v>9.7916666666666666E-2</v>
      </c>
      <c r="H29" s="226">
        <v>8.0555555555555561E-2</v>
      </c>
      <c r="I29" s="226">
        <v>8.0555555555555561E-2</v>
      </c>
      <c r="J29" s="226">
        <v>8.3333333333333329E-2</v>
      </c>
      <c r="K29" s="226">
        <v>8.5416666666666655E-2</v>
      </c>
      <c r="L29" s="223">
        <f t="shared" si="5"/>
        <v>2.1527777777777785E-2</v>
      </c>
      <c r="M29" s="223">
        <f t="shared" si="6"/>
        <v>3.7500000000000006E-2</v>
      </c>
      <c r="N29" s="223">
        <f t="shared" si="7"/>
        <v>4.1666666666666671E-2</v>
      </c>
      <c r="O29" s="224">
        <f>E29-J29</f>
        <v>3.0555555555555558E-2</v>
      </c>
      <c r="P29" s="224">
        <f t="shared" si="8"/>
        <v>3.2638888888888912E-2</v>
      </c>
    </row>
    <row r="30" spans="1:16" s="91" customFormat="1" ht="15" customHeight="1" x14ac:dyDescent="0.3">
      <c r="A30" s="174" t="s">
        <v>335</v>
      </c>
      <c r="B30" s="226">
        <v>0.12986111111111112</v>
      </c>
      <c r="C30" s="226">
        <v>0.10347222222222223</v>
      </c>
      <c r="D30" s="226">
        <v>0.11041666666666666</v>
      </c>
      <c r="E30" s="226">
        <v>0.11319444444444444</v>
      </c>
      <c r="F30" s="226">
        <v>0.11319444444444444</v>
      </c>
      <c r="G30" s="226">
        <v>7.1527777777777787E-2</v>
      </c>
      <c r="H30" s="226">
        <v>4.6527777777777779E-2</v>
      </c>
      <c r="I30" s="226">
        <v>4.9999999999999996E-2</v>
      </c>
      <c r="J30" s="226">
        <v>5.8333333333333327E-2</v>
      </c>
      <c r="K30" s="226">
        <v>5.486111111111111E-2</v>
      </c>
      <c r="L30" s="223">
        <f t="shared" si="5"/>
        <v>5.8333333333333334E-2</v>
      </c>
      <c r="M30" s="223">
        <f t="shared" si="6"/>
        <v>5.694444444444445E-2</v>
      </c>
      <c r="N30" s="223">
        <f t="shared" si="7"/>
        <v>6.0416666666666667E-2</v>
      </c>
      <c r="O30" s="224">
        <f>E30-J30</f>
        <v>5.4861111111111117E-2</v>
      </c>
      <c r="P30" s="224">
        <f t="shared" si="8"/>
        <v>5.8333333333333334E-2</v>
      </c>
    </row>
    <row r="31" spans="1:16" s="91" customFormat="1" ht="15" customHeight="1" x14ac:dyDescent="0.3">
      <c r="A31" s="174" t="s">
        <v>336</v>
      </c>
      <c r="B31" s="226">
        <v>9.375E-2</v>
      </c>
      <c r="C31" s="226">
        <v>8.4027777777777771E-2</v>
      </c>
      <c r="D31" s="226">
        <v>8.4027777777777771E-2</v>
      </c>
      <c r="E31" s="226">
        <v>7.9861111111111105E-2</v>
      </c>
      <c r="F31" s="226">
        <v>8.5416666666666655E-2</v>
      </c>
      <c r="G31" s="226">
        <v>6.25E-2</v>
      </c>
      <c r="H31" s="226">
        <v>5.8333333333333327E-2</v>
      </c>
      <c r="I31" s="226">
        <v>6.5277777777777782E-2</v>
      </c>
      <c r="J31" s="226">
        <v>7.013888888888889E-2</v>
      </c>
      <c r="K31" s="226">
        <v>6.3888888888888884E-2</v>
      </c>
      <c r="L31" s="223">
        <f t="shared" si="5"/>
        <v>3.125E-2</v>
      </c>
      <c r="M31" s="223">
        <f t="shared" si="6"/>
        <v>2.5694444444444443E-2</v>
      </c>
      <c r="N31" s="223">
        <f t="shared" si="7"/>
        <v>1.8749999999999989E-2</v>
      </c>
      <c r="O31" s="224">
        <f>E31-J31</f>
        <v>9.7222222222222154E-3</v>
      </c>
      <c r="P31" s="224">
        <f t="shared" si="8"/>
        <v>2.1527777777777771E-2</v>
      </c>
    </row>
    <row r="32" spans="1:16" s="91" customFormat="1" ht="15" customHeight="1" x14ac:dyDescent="0.3">
      <c r="A32" s="174" t="s">
        <v>337</v>
      </c>
      <c r="B32" s="226">
        <v>0.32777777777777778</v>
      </c>
      <c r="C32" s="226">
        <v>0.28541666666666665</v>
      </c>
      <c r="D32" s="226">
        <v>0.24930555555555556</v>
      </c>
      <c r="E32" s="226">
        <v>0.2298611111111111</v>
      </c>
      <c r="F32" s="226">
        <v>0.27152777777777776</v>
      </c>
      <c r="G32" s="226">
        <v>0.15486111111111112</v>
      </c>
      <c r="H32" s="226">
        <v>9.3055555555555558E-2</v>
      </c>
      <c r="I32" s="226">
        <v>0.11388888888888889</v>
      </c>
      <c r="J32" s="226">
        <v>0.13541666666666666</v>
      </c>
      <c r="K32" s="226">
        <v>0.12013888888888889</v>
      </c>
      <c r="L32" s="223">
        <f t="shared" si="5"/>
        <v>0.17291666666666666</v>
      </c>
      <c r="M32" s="223">
        <f t="shared" si="6"/>
        <v>0.19236111111111109</v>
      </c>
      <c r="N32" s="223">
        <f t="shared" si="7"/>
        <v>0.13541666666666669</v>
      </c>
      <c r="O32" s="224">
        <f>E32-J32</f>
        <v>9.4444444444444442E-2</v>
      </c>
      <c r="P32" s="224">
        <f t="shared" si="8"/>
        <v>0.15138888888888885</v>
      </c>
    </row>
    <row r="33" spans="1:16" s="91" customFormat="1" ht="15" customHeight="1" x14ac:dyDescent="0.3">
      <c r="A33" s="174" t="s">
        <v>338</v>
      </c>
      <c r="B33" s="226">
        <v>0.1076388888888889</v>
      </c>
      <c r="C33" s="226">
        <v>0.10555555555555556</v>
      </c>
      <c r="D33" s="226">
        <v>0.1013888888888889</v>
      </c>
      <c r="E33" s="226">
        <v>8.6805555555555566E-2</v>
      </c>
      <c r="F33" s="226">
        <v>9.9999999999999992E-2</v>
      </c>
      <c r="G33" s="226">
        <v>0.10347222222222223</v>
      </c>
      <c r="H33" s="226">
        <v>7.8472222222222221E-2</v>
      </c>
      <c r="I33" s="226">
        <v>8.2638888888888887E-2</v>
      </c>
      <c r="J33" s="226">
        <v>8.819444444444445E-2</v>
      </c>
      <c r="K33" s="226">
        <v>8.6805555555555566E-2</v>
      </c>
      <c r="L33" s="223">
        <f t="shared" si="5"/>
        <v>4.1666666666666657E-3</v>
      </c>
      <c r="M33" s="223">
        <f t="shared" si="6"/>
        <v>2.7083333333333334E-2</v>
      </c>
      <c r="N33" s="223">
        <f t="shared" si="7"/>
        <v>1.8750000000000017E-2</v>
      </c>
      <c r="O33" s="231">
        <v>1.3888888888888889E-3</v>
      </c>
      <c r="P33" s="224">
        <f t="shared" si="8"/>
        <v>1.3194444444444425E-2</v>
      </c>
    </row>
    <row r="34" spans="1:16" ht="17.25" customHeight="1" x14ac:dyDescent="0.3">
      <c r="A34" s="20" t="s">
        <v>203</v>
      </c>
    </row>
    <row r="35" spans="1:16" s="179" customFormat="1" ht="24" customHeight="1" x14ac:dyDescent="0.3">
      <c r="A35" s="253" t="s">
        <v>342</v>
      </c>
      <c r="B35" s="253"/>
      <c r="C35" s="253"/>
      <c r="D35" s="253"/>
      <c r="E35" s="253"/>
      <c r="F35" s="253"/>
      <c r="G35" s="253"/>
      <c r="H35" s="253"/>
      <c r="I35" s="253"/>
      <c r="J35" s="253"/>
      <c r="K35" s="253"/>
    </row>
    <row r="36" spans="1:16" s="180" customFormat="1" ht="12" customHeight="1" x14ac:dyDescent="0.2">
      <c r="A36" s="140" t="s">
        <v>343</v>
      </c>
    </row>
    <row r="37" spans="1:16" s="181" customFormat="1" ht="12" customHeight="1" x14ac:dyDescent="0.2">
      <c r="A37" s="113" t="s">
        <v>208</v>
      </c>
    </row>
    <row r="38" spans="1:16" s="181" customFormat="1" ht="12" customHeight="1" x14ac:dyDescent="0.2">
      <c r="A38" s="101" t="s">
        <v>209</v>
      </c>
    </row>
    <row r="39" spans="1:16" s="180" customFormat="1" ht="12" customHeight="1" x14ac:dyDescent="0.25">
      <c r="A39" s="99" t="s">
        <v>210</v>
      </c>
    </row>
    <row r="40" spans="1:16" s="180" customFormat="1" ht="12" customHeight="1" x14ac:dyDescent="0.2">
      <c r="A40" s="113" t="s">
        <v>211</v>
      </c>
    </row>
  </sheetData>
  <mergeCells count="7">
    <mergeCell ref="L4:P4"/>
    <mergeCell ref="L23:P23"/>
    <mergeCell ref="A35:K35"/>
    <mergeCell ref="G23:K23"/>
    <mergeCell ref="G4:K4"/>
    <mergeCell ref="B4:F4"/>
    <mergeCell ref="B23:F23"/>
  </mergeCells>
  <hyperlinks>
    <hyperlink ref="A2:B2" location="'Table des matières'!A1" display="Retour à la table des matières"/>
  </hyperlinks>
  <pageMargins left="0.70866141732283472" right="0.70866141732283472" top="0.74803149606299213" bottom="0.74803149606299213" header="0.31496062992125984" footer="0.31496062992125984"/>
  <pageSetup orientation="landscape" r:id="rId1"/>
  <headerFooter>
    <oddFooter>&amp;L&amp;"Arial,Regular"&amp;9© 2020 ICIS&amp;R&amp;"Arial,Regular"&amp;9&amp;P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Incidence sur les visites au SU</vt:lpstr>
      <vt:lpstr>Avis aux lecteurs</vt:lpstr>
      <vt:lpstr>Table des matières</vt:lpstr>
      <vt:lpstr>1. Volume de visites au SU</vt:lpstr>
      <vt:lpstr>2. Patients des SU</vt:lpstr>
      <vt:lpstr>3. ETG SU</vt:lpstr>
      <vt:lpstr>4. Problèmes principaux au SU</vt:lpstr>
      <vt:lpstr>5. Cheminement au SU</vt:lpstr>
      <vt:lpstr>6. Temps d'attente au SU</vt:lpstr>
      <vt:lpstr>'Incidence sur les visites au SU'!Print_Area</vt:lpstr>
      <vt:lpstr>'Table des matières'!Print_Area</vt:lpstr>
      <vt:lpstr>Title..AE127.1</vt:lpstr>
      <vt:lpstr>Title..P11.3</vt:lpstr>
      <vt:lpstr>Title..P14.6</vt:lpstr>
      <vt:lpstr>Title..P15.5</vt:lpstr>
      <vt:lpstr>Title..P33.6</vt:lpstr>
      <vt:lpstr>Title..P36.5</vt:lpstr>
      <vt:lpstr>Title..Q25.4</vt:lpstr>
      <vt:lpstr>Title..Q56.4</vt:lpstr>
      <vt:lpstr>Title..T16.2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Incidence de la première vague de COVID-19 sur les visites au service d’urgence, de mars à juin 2020 — tableaux de données</dc:title>
  <dc:subject/>
  <dc:creator/>
  <cp:keywords>service d’urgence, SU, triage, échelle canadienne de triage et de gravité, ETG, COVID-19, coronavirus, SNISA</cp:keywords>
  <dc:description/>
  <cp:lastModifiedBy/>
  <cp:revision>1</cp:revision>
  <dcterms:created xsi:type="dcterms:W3CDTF">2020-10-27T19:12:39Z</dcterms:created>
  <dcterms:modified xsi:type="dcterms:W3CDTF">2020-10-27T19:18:55Z</dcterms:modified>
  <cp:category/>
  <cp:contentStatus/>
</cp:coreProperties>
</file>